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368" windowHeight="9504" tabRatio="906" activeTab="5"/>
  </bookViews>
  <sheets>
    <sheet name="Tab1 SOC Front Sheet and Totals" sheetId="121" r:id="rId1"/>
    <sheet name="Tab 2 Legal Team" sheetId="122" r:id="rId2"/>
    <sheet name="Tab 3 Profit Costs" sheetId="116" r:id="rId3"/>
    <sheet name="Tab 4 SOC Document Schedule" sheetId="118" r:id="rId4"/>
    <sheet name="Tab 5 Counsels Fees &amp; Dibs" sheetId="123" r:id="rId5"/>
    <sheet name="Tab 6 Guidance notes" sheetId="125" r:id="rId6"/>
  </sheets>
  <definedNames>
    <definedName name="_xlnm.Print_Area" localSheetId="1">'Tab 2 Legal Team'!$A$1:$C$30</definedName>
    <definedName name="_xlnm.Print_Area" localSheetId="2">'Tab 3 Profit Costs'!$B$1:$H$98</definedName>
    <definedName name="_xlnm.Print_Area" localSheetId="3">'Tab 4 SOC Document Schedule'!$A$1:$F$31</definedName>
    <definedName name="_xlnm.Print_Area" localSheetId="4">'Tab 5 Counsels Fees &amp; Dibs'!$A$1:$F$33</definedName>
    <definedName name="_xlnm.Print_Area" localSheetId="5">'Tab 6 Guidance notes'!$A$1:$C$68</definedName>
    <definedName name="_xlnm.Print_Area" localSheetId="0">'Tab1 SOC Front Sheet and Totals'!$A$1:$Q$32</definedName>
    <definedName name="_xlnm.Print_Titles" localSheetId="2">'Tab 3 Profit Costs'!$5:$5</definedName>
    <definedName name="status">'Tab 2 Legal Team'!$A$43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1" i="123" l="1"/>
  <c r="F30" i="123"/>
  <c r="F29" i="123"/>
  <c r="F28" i="123"/>
  <c r="F27" i="123"/>
  <c r="F26" i="123"/>
  <c r="F25" i="123"/>
  <c r="F24" i="123"/>
  <c r="F23" i="123"/>
  <c r="D32" i="123"/>
  <c r="Q13" i="121"/>
  <c r="E22" i="118"/>
  <c r="D12" i="118"/>
  <c r="F12" i="118" s="1"/>
  <c r="D15" i="118" l="1"/>
  <c r="D14" i="118"/>
  <c r="D13" i="118"/>
  <c r="D11" i="118"/>
  <c r="D10" i="118"/>
  <c r="D9" i="118"/>
  <c r="D8" i="118"/>
  <c r="D7" i="118"/>
  <c r="A1" i="123" l="1"/>
  <c r="E32" i="123"/>
  <c r="Q11" i="121"/>
  <c r="D17" i="123"/>
  <c r="Q10" i="121" s="1"/>
  <c r="F16" i="123"/>
  <c r="E16" i="123"/>
  <c r="E15" i="123"/>
  <c r="F15" i="123" s="1"/>
  <c r="E14" i="123"/>
  <c r="F14" i="123" s="1"/>
  <c r="E13" i="123"/>
  <c r="F13" i="123" s="1"/>
  <c r="F12" i="123"/>
  <c r="E12" i="123"/>
  <c r="E11" i="123"/>
  <c r="F11" i="123" s="1"/>
  <c r="E10" i="123"/>
  <c r="F10" i="123" s="1"/>
  <c r="E9" i="123"/>
  <c r="F9" i="123" s="1"/>
  <c r="E8" i="123"/>
  <c r="F8" i="123" s="1"/>
  <c r="E7" i="123"/>
  <c r="F32" i="123" l="1"/>
  <c r="E17" i="123"/>
  <c r="F7" i="123"/>
  <c r="F17" i="123" s="1"/>
  <c r="A68" i="125" l="1"/>
  <c r="F32" i="118"/>
  <c r="B100" i="116"/>
  <c r="A31" i="122" s="1"/>
  <c r="E16" i="118"/>
  <c r="F14" i="118"/>
  <c r="F13" i="118"/>
  <c r="F11" i="118"/>
  <c r="F10" i="118"/>
  <c r="F9" i="118"/>
  <c r="F8" i="118"/>
  <c r="F7" i="118"/>
  <c r="F22" i="118" s="1"/>
  <c r="N51" i="121" l="1"/>
  <c r="F16" i="118"/>
  <c r="E95" i="116"/>
  <c r="D90" i="116"/>
  <c r="D94" i="116"/>
  <c r="D93" i="116"/>
  <c r="D92" i="116"/>
  <c r="D91" i="116"/>
  <c r="D89" i="116"/>
  <c r="D88" i="116"/>
  <c r="D87" i="116"/>
  <c r="D85" i="116"/>
  <c r="D84" i="116"/>
  <c r="D83" i="116"/>
  <c r="D82" i="116"/>
  <c r="D81" i="116"/>
  <c r="D80" i="116"/>
  <c r="D79" i="116"/>
  <c r="D78" i="116"/>
  <c r="D76" i="116"/>
  <c r="D75" i="116"/>
  <c r="D74" i="116"/>
  <c r="D73" i="116"/>
  <c r="D72" i="116"/>
  <c r="D71" i="116"/>
  <c r="D70" i="116"/>
  <c r="D69" i="116"/>
  <c r="D67" i="116"/>
  <c r="D66" i="116"/>
  <c r="D65" i="116"/>
  <c r="D64" i="116"/>
  <c r="D63" i="116"/>
  <c r="D62" i="116"/>
  <c r="D61" i="116"/>
  <c r="D60" i="116"/>
  <c r="D58" i="116"/>
  <c r="D57" i="116"/>
  <c r="D56" i="116"/>
  <c r="D55" i="116"/>
  <c r="D54" i="116"/>
  <c r="D53" i="116"/>
  <c r="D52" i="116"/>
  <c r="D51" i="116"/>
  <c r="D49" i="116"/>
  <c r="D48" i="116"/>
  <c r="D47" i="116"/>
  <c r="D46" i="116"/>
  <c r="D45" i="116"/>
  <c r="D44" i="116"/>
  <c r="D43" i="116"/>
  <c r="D42" i="116"/>
  <c r="D40" i="116"/>
  <c r="D39" i="116"/>
  <c r="D38" i="116"/>
  <c r="D37" i="116"/>
  <c r="D36" i="116"/>
  <c r="D35" i="116"/>
  <c r="D34" i="116"/>
  <c r="D33" i="116"/>
  <c r="E32" i="116"/>
  <c r="D25" i="116"/>
  <c r="D26" i="116"/>
  <c r="D27" i="116"/>
  <c r="D28" i="116"/>
  <c r="D29" i="116"/>
  <c r="D30" i="116"/>
  <c r="D31" i="116"/>
  <c r="D24" i="116"/>
  <c r="D16" i="116"/>
  <c r="D17" i="116"/>
  <c r="D18" i="116"/>
  <c r="D19" i="116"/>
  <c r="D20" i="116"/>
  <c r="D21" i="116"/>
  <c r="D22" i="116"/>
  <c r="D15" i="116"/>
  <c r="D7" i="116"/>
  <c r="D8" i="116"/>
  <c r="D9" i="116"/>
  <c r="D10" i="116"/>
  <c r="D11" i="116"/>
  <c r="D12" i="116"/>
  <c r="D13" i="116"/>
  <c r="D6" i="116"/>
  <c r="E86" i="116" l="1"/>
  <c r="E77" i="116"/>
  <c r="E68" i="116"/>
  <c r="E59" i="116"/>
  <c r="E50" i="116"/>
  <c r="E41" i="116"/>
  <c r="E23" i="116"/>
  <c r="E14" i="116"/>
  <c r="F92" i="116" l="1"/>
  <c r="F94" i="116"/>
  <c r="F93" i="116"/>
  <c r="F91" i="116"/>
  <c r="F90" i="116"/>
  <c r="F89" i="116"/>
  <c r="F88" i="116"/>
  <c r="F87" i="116"/>
  <c r="F95" i="116" l="1"/>
  <c r="G94" i="116"/>
  <c r="H94" i="116" s="1"/>
  <c r="G93" i="116"/>
  <c r="H93" i="116" s="1"/>
  <c r="G92" i="116"/>
  <c r="H92" i="116" s="1"/>
  <c r="G91" i="116"/>
  <c r="H91" i="116" s="1"/>
  <c r="G90" i="116"/>
  <c r="H90" i="116" s="1"/>
  <c r="G89" i="116"/>
  <c r="H89" i="116" s="1"/>
  <c r="G88" i="116"/>
  <c r="H88" i="116" s="1"/>
  <c r="G87" i="116"/>
  <c r="F33" i="116"/>
  <c r="G33" i="116" s="1"/>
  <c r="H33" i="116" s="1"/>
  <c r="H87" i="116" l="1"/>
  <c r="H95" i="116" s="1"/>
  <c r="G95" i="116"/>
  <c r="Q14" i="121"/>
  <c r="D77" i="116" l="1"/>
  <c r="F76" i="116"/>
  <c r="G76" i="116" s="1"/>
  <c r="H76" i="116" s="1"/>
  <c r="F75" i="116"/>
  <c r="G75" i="116" s="1"/>
  <c r="H75" i="116" s="1"/>
  <c r="F74" i="116"/>
  <c r="G74" i="116" s="1"/>
  <c r="H74" i="116" s="1"/>
  <c r="F73" i="116"/>
  <c r="G73" i="116" s="1"/>
  <c r="H73" i="116" s="1"/>
  <c r="F72" i="116"/>
  <c r="G72" i="116" s="1"/>
  <c r="H72" i="116" s="1"/>
  <c r="F71" i="116"/>
  <c r="G71" i="116" s="1"/>
  <c r="H71" i="116" s="1"/>
  <c r="F70" i="116"/>
  <c r="G70" i="116" s="1"/>
  <c r="H70" i="116" s="1"/>
  <c r="F69" i="116"/>
  <c r="F13" i="116"/>
  <c r="G13" i="116" s="1"/>
  <c r="H13" i="116" s="1"/>
  <c r="F12" i="116"/>
  <c r="G12" i="116" s="1"/>
  <c r="H12" i="116" s="1"/>
  <c r="F11" i="116"/>
  <c r="G11" i="116" s="1"/>
  <c r="H11" i="116" s="1"/>
  <c r="F10" i="116"/>
  <c r="G10" i="116" s="1"/>
  <c r="H10" i="116" s="1"/>
  <c r="F9" i="116"/>
  <c r="G9" i="116" s="1"/>
  <c r="H9" i="116" s="1"/>
  <c r="F8" i="116"/>
  <c r="G8" i="116" s="1"/>
  <c r="H8" i="116" s="1"/>
  <c r="F7" i="116"/>
  <c r="G7" i="116" s="1"/>
  <c r="H7" i="116" s="1"/>
  <c r="F6" i="116"/>
  <c r="D23" i="116"/>
  <c r="F22" i="116"/>
  <c r="G22" i="116" s="1"/>
  <c r="H22" i="116" s="1"/>
  <c r="F21" i="116"/>
  <c r="G21" i="116" s="1"/>
  <c r="H21" i="116" s="1"/>
  <c r="F20" i="116"/>
  <c r="G20" i="116" s="1"/>
  <c r="H20" i="116" s="1"/>
  <c r="F19" i="116"/>
  <c r="G19" i="116" s="1"/>
  <c r="H19" i="116" s="1"/>
  <c r="F18" i="116"/>
  <c r="G18" i="116" s="1"/>
  <c r="H18" i="116" s="1"/>
  <c r="F17" i="116"/>
  <c r="G17" i="116" s="1"/>
  <c r="H17" i="116" s="1"/>
  <c r="F16" i="116"/>
  <c r="G16" i="116" s="1"/>
  <c r="H16" i="116" s="1"/>
  <c r="F15" i="116"/>
  <c r="D32" i="116"/>
  <c r="F31" i="116"/>
  <c r="G31" i="116" s="1"/>
  <c r="H31" i="116" s="1"/>
  <c r="F30" i="116"/>
  <c r="G30" i="116" s="1"/>
  <c r="H30" i="116" s="1"/>
  <c r="F29" i="116"/>
  <c r="G29" i="116" s="1"/>
  <c r="H29" i="116" s="1"/>
  <c r="F28" i="116"/>
  <c r="G28" i="116" s="1"/>
  <c r="H28" i="116" s="1"/>
  <c r="F27" i="116"/>
  <c r="G27" i="116" s="1"/>
  <c r="H27" i="116" s="1"/>
  <c r="F26" i="116"/>
  <c r="G26" i="116" s="1"/>
  <c r="H26" i="116" s="1"/>
  <c r="F25" i="116"/>
  <c r="G25" i="116" s="1"/>
  <c r="H25" i="116" s="1"/>
  <c r="F24" i="116"/>
  <c r="F32" i="116" l="1"/>
  <c r="F23" i="116"/>
  <c r="F77" i="116"/>
  <c r="F14" i="116"/>
  <c r="G69" i="116"/>
  <c r="G77" i="116" s="1"/>
  <c r="G6" i="116"/>
  <c r="G14" i="116" s="1"/>
  <c r="G15" i="116"/>
  <c r="G23" i="116" s="1"/>
  <c r="G24" i="116"/>
  <c r="G32" i="116" s="1"/>
  <c r="H69" i="116" l="1"/>
  <c r="H77" i="116" s="1"/>
  <c r="H6" i="116"/>
  <c r="H15" i="116"/>
  <c r="H23" i="116" s="1"/>
  <c r="H24" i="116"/>
  <c r="H32" i="116" s="1"/>
  <c r="F79" i="116"/>
  <c r="G79" i="116" s="1"/>
  <c r="H79" i="116" s="1"/>
  <c r="F80" i="116"/>
  <c r="G80" i="116" s="1"/>
  <c r="H80" i="116" s="1"/>
  <c r="F81" i="116"/>
  <c r="G81" i="116" s="1"/>
  <c r="H81" i="116" s="1"/>
  <c r="F82" i="116"/>
  <c r="G82" i="116" s="1"/>
  <c r="H82" i="116" s="1"/>
  <c r="F83" i="116"/>
  <c r="G83" i="116" s="1"/>
  <c r="H83" i="116" s="1"/>
  <c r="F84" i="116"/>
  <c r="G84" i="116" s="1"/>
  <c r="H84" i="116" s="1"/>
  <c r="F85" i="116"/>
  <c r="G85" i="116" s="1"/>
  <c r="H85" i="116" s="1"/>
  <c r="F61" i="116"/>
  <c r="G61" i="116" s="1"/>
  <c r="H61" i="116" s="1"/>
  <c r="F62" i="116"/>
  <c r="G62" i="116" s="1"/>
  <c r="H62" i="116" s="1"/>
  <c r="F63" i="116"/>
  <c r="G63" i="116" s="1"/>
  <c r="H63" i="116" s="1"/>
  <c r="F64" i="116"/>
  <c r="G64" i="116" s="1"/>
  <c r="H64" i="116" s="1"/>
  <c r="F65" i="116"/>
  <c r="G65" i="116" s="1"/>
  <c r="H65" i="116" s="1"/>
  <c r="F66" i="116"/>
  <c r="G66" i="116" s="1"/>
  <c r="H66" i="116" s="1"/>
  <c r="F67" i="116"/>
  <c r="G67" i="116" s="1"/>
  <c r="H67" i="116" s="1"/>
  <c r="F52" i="116"/>
  <c r="G52" i="116" s="1"/>
  <c r="H52" i="116" s="1"/>
  <c r="F53" i="116"/>
  <c r="G53" i="116" s="1"/>
  <c r="H53" i="116" s="1"/>
  <c r="F54" i="116"/>
  <c r="G54" i="116" s="1"/>
  <c r="H54" i="116" s="1"/>
  <c r="F55" i="116"/>
  <c r="G55" i="116" s="1"/>
  <c r="H55" i="116" s="1"/>
  <c r="F56" i="116"/>
  <c r="G56" i="116" s="1"/>
  <c r="H56" i="116" s="1"/>
  <c r="F57" i="116"/>
  <c r="G57" i="116" s="1"/>
  <c r="H57" i="116" s="1"/>
  <c r="F58" i="116"/>
  <c r="G58" i="116" s="1"/>
  <c r="H58" i="116" s="1"/>
  <c r="F43" i="116"/>
  <c r="G43" i="116" s="1"/>
  <c r="H43" i="116" s="1"/>
  <c r="F44" i="116"/>
  <c r="G44" i="116" s="1"/>
  <c r="H44" i="116" s="1"/>
  <c r="F45" i="116"/>
  <c r="G45" i="116" s="1"/>
  <c r="H45" i="116" s="1"/>
  <c r="F46" i="116"/>
  <c r="G46" i="116" s="1"/>
  <c r="H46" i="116" s="1"/>
  <c r="F47" i="116"/>
  <c r="G47" i="116" s="1"/>
  <c r="H47" i="116" s="1"/>
  <c r="F34" i="116"/>
  <c r="G34" i="116" s="1"/>
  <c r="H34" i="116" s="1"/>
  <c r="F35" i="116"/>
  <c r="G35" i="116" s="1"/>
  <c r="H35" i="116" s="1"/>
  <c r="F36" i="116"/>
  <c r="G36" i="116" s="1"/>
  <c r="H36" i="116" s="1"/>
  <c r="F37" i="116"/>
  <c r="G37" i="116" s="1"/>
  <c r="H37" i="116" s="1"/>
  <c r="F38" i="116"/>
  <c r="G38" i="116" s="1"/>
  <c r="H38" i="116" s="1"/>
  <c r="F39" i="116"/>
  <c r="G39" i="116" s="1"/>
  <c r="H39" i="116" s="1"/>
  <c r="H14" i="116" l="1"/>
  <c r="E97" i="116" l="1"/>
  <c r="F40" i="116"/>
  <c r="G40" i="116" s="1"/>
  <c r="H40" i="116" s="1"/>
  <c r="D41" i="116"/>
  <c r="F42" i="116"/>
  <c r="F48" i="116"/>
  <c r="F49" i="116"/>
  <c r="G49" i="116" s="1"/>
  <c r="H49" i="116" s="1"/>
  <c r="D50" i="116"/>
  <c r="F51" i="116"/>
  <c r="F59" i="116" s="1"/>
  <c r="D59" i="116"/>
  <c r="F60" i="116"/>
  <c r="F68" i="116" s="1"/>
  <c r="D68" i="116"/>
  <c r="F78" i="116"/>
  <c r="F86" i="116" s="1"/>
  <c r="D86" i="116"/>
  <c r="F41" i="116" l="1"/>
  <c r="F50" i="116"/>
  <c r="G42" i="116"/>
  <c r="G48" i="116"/>
  <c r="G60" i="116"/>
  <c r="G68" i="116" s="1"/>
  <c r="G41" i="116"/>
  <c r="G51" i="116"/>
  <c r="G59" i="116" s="1"/>
  <c r="G78" i="116"/>
  <c r="G86" i="116" s="1"/>
  <c r="G50" i="116" l="1"/>
  <c r="G97" i="116" s="1"/>
  <c r="F97" i="116"/>
  <c r="H41" i="116"/>
  <c r="H42" i="116"/>
  <c r="H48" i="116"/>
  <c r="H51" i="116"/>
  <c r="H59" i="116" s="1"/>
  <c r="H78" i="116"/>
  <c r="H86" i="116" s="1"/>
  <c r="H60" i="116"/>
  <c r="H68" i="116" s="1"/>
  <c r="Q12" i="121" l="1"/>
  <c r="H50" i="116"/>
  <c r="H97" i="116" s="1"/>
  <c r="Q9" i="121"/>
  <c r="Q16" i="121" l="1"/>
</calcChain>
</file>

<file path=xl/sharedStrings.xml><?xml version="1.0" encoding="utf-8"?>
<sst xmlns="http://schemas.openxmlformats.org/spreadsheetml/2006/main" count="415" uniqueCount="186">
  <si>
    <t>LTM Grade</t>
  </si>
  <si>
    <t>LTM Rate</t>
  </si>
  <si>
    <t>LTM Name</t>
  </si>
  <si>
    <t xml:space="preserve">LTM Grade </t>
  </si>
  <si>
    <t>Date</t>
  </si>
  <si>
    <t>Grand Total</t>
  </si>
  <si>
    <t>Claimant</t>
  </si>
  <si>
    <t>Defendant</t>
  </si>
  <si>
    <t>Activity Name</t>
  </si>
  <si>
    <t>Expense Name</t>
  </si>
  <si>
    <t>Communicate (Other Party(s)/other outside lawyers)</t>
  </si>
  <si>
    <t>Communicate (witnesses)</t>
  </si>
  <si>
    <t>Communicate (other external)</t>
  </si>
  <si>
    <t>Billable Travel Time</t>
  </si>
  <si>
    <t xml:space="preserve">Claim No. </t>
  </si>
  <si>
    <t xml:space="preserve"> Time</t>
  </si>
  <si>
    <t xml:space="preserve"> Base Profit Costs</t>
  </si>
  <si>
    <t xml:space="preserve"> Base Profit Costs </t>
  </si>
  <si>
    <t>Total Profit Costs</t>
  </si>
  <si>
    <t>Activity Sort Order Number</t>
  </si>
  <si>
    <t>A1</t>
  </si>
  <si>
    <t>A2</t>
  </si>
  <si>
    <t>Communicate (with Counsel)</t>
  </si>
  <si>
    <t>Communicate (other external) Total</t>
  </si>
  <si>
    <t>Communicate (Other Party(s)/other outside lawyers) Total</t>
  </si>
  <si>
    <t>GRAND TOTAL</t>
  </si>
  <si>
    <t xml:space="preserve"> VAT on Base Profit Costs</t>
  </si>
  <si>
    <t>PROFIT COSTS</t>
  </si>
  <si>
    <t>Billable Travel Time Total</t>
  </si>
  <si>
    <t>Communicate (witnesses) Total</t>
  </si>
  <si>
    <t>LEGAL TEAM AND HOURLY RATES</t>
  </si>
  <si>
    <t>BETWEEN:</t>
  </si>
  <si>
    <t>Grade Definitions:</t>
  </si>
  <si>
    <t>(A) Solicitors and Chartered Legal Executives with over eight years post qualification experience including at least eight years litigation experience.</t>
  </si>
  <si>
    <t>(B) Solicitors and Chartered Legal Executives with over four years post qualification experience including at least four years litigation experience.</t>
  </si>
  <si>
    <t>“Chartered Legal Executive” means a Fellow of the Chartered Institute of Legal Executives (CILEx). Those who are not Fellows of CILEx are not entitled to call themselves Chartered Legal Executives and in principle are therefore not entitled to the same hourly rate as a Chartered Legal Executive.</t>
  </si>
  <si>
    <t>B1</t>
  </si>
  <si>
    <t>B2</t>
  </si>
  <si>
    <t>C1</t>
  </si>
  <si>
    <t>D1</t>
  </si>
  <si>
    <t>D2</t>
  </si>
  <si>
    <t>JCsl</t>
  </si>
  <si>
    <t>LCsl</t>
  </si>
  <si>
    <t>Sub totals</t>
  </si>
  <si>
    <t>Base Profit Costs</t>
  </si>
  <si>
    <t>Disbursements</t>
  </si>
  <si>
    <t>Total Other Disbursements</t>
  </si>
  <si>
    <t>[   XX  ]</t>
  </si>
  <si>
    <t>C2</t>
  </si>
  <si>
    <t>IN THE [ XXX]</t>
  </si>
  <si>
    <t>Base Counsel Fees</t>
  </si>
  <si>
    <t>[CLAIMANT] / [DEFENDANT]’S STATEMENT OF COSTS FOR THE HEARING ON [DATE]</t>
  </si>
  <si>
    <t>VAT has been calculated at the standard rate of 20%</t>
  </si>
  <si>
    <t>VAT on Other Disbursements</t>
  </si>
  <si>
    <t>Plan, Prepare, Draft, Review Total (see document schedule)</t>
  </si>
  <si>
    <t>The costs stated above do not exceed the costs which the [claimant / defendant] is liable to pay in respect of the work which this statement covers. Counsel’s fees and other expenses have been incurred in the amounts stated and will be paid to the persons stated.</t>
  </si>
  <si>
    <t>Communicate (with client)</t>
  </si>
  <si>
    <t xml:space="preserve"> VAT on Counsel's Base Fees</t>
  </si>
  <si>
    <t>Counsel's Base Fees</t>
  </si>
  <si>
    <t>Total Counsel's Fees</t>
  </si>
  <si>
    <t>N260(A) - INTERIM APPLICATION</t>
  </si>
  <si>
    <t>Communicate (with client) Total</t>
  </si>
  <si>
    <t>Communicate (with Counsel) Total</t>
  </si>
  <si>
    <t>Communicate (experts)</t>
  </si>
  <si>
    <t>Communicate experts Total</t>
  </si>
  <si>
    <t>Communicate (internally within legal team)</t>
  </si>
  <si>
    <t>Communicate internally within legal team Total</t>
  </si>
  <si>
    <t>LTM Status (use drop down)</t>
  </si>
  <si>
    <t>Costs summary</t>
  </si>
  <si>
    <t>Tab</t>
  </si>
  <si>
    <t>Legal team</t>
  </si>
  <si>
    <t>A</t>
  </si>
  <si>
    <t>B</t>
  </si>
  <si>
    <t>C</t>
  </si>
  <si>
    <t>D</t>
  </si>
  <si>
    <t>(C )Other solicitors and Chartered Legal Executives and fee earners of equivalent experience.</t>
  </si>
  <si>
    <t>(D)Trainee solicitors, paralegals and other fee earners</t>
  </si>
  <si>
    <t>SOC Front sheet and totals</t>
  </si>
  <si>
    <t>Legal Team and Hourly rates</t>
  </si>
  <si>
    <t>Profit costs</t>
  </si>
  <si>
    <t>SOC Document Schedule</t>
  </si>
  <si>
    <t>Document schedule</t>
  </si>
  <si>
    <t>Column E: The time spent on each activity is inserted in column E.</t>
  </si>
  <si>
    <t>Counsel's base fees</t>
  </si>
  <si>
    <t xml:space="preserve"> General guidance</t>
  </si>
  <si>
    <t xml:space="preserve">If the sheets are printed as they appear on the website they should format correctly, however if adjusted by adding rows adjustment may be needed for printing. </t>
  </si>
  <si>
    <t>Column B: No narrative is required in columns B under each activity</t>
  </si>
  <si>
    <t>Column F: Fill in the time in hours and 1/10 of an hour. E.g. 1.5 = one and half hours</t>
  </si>
  <si>
    <t xml:space="preserve">Columns D and F: These should auto fill if using excel. </t>
  </si>
  <si>
    <t>Adding additional fee earners: to maintain the linked calculations it is necessary to follow the following steps if using excel:</t>
  </si>
  <si>
    <t xml:space="preserve">
CERTIFICATE AS TO RECOVERY OF VAT With reference to the pending assessment of the [claimant’s/defendant’s] costs and disbursements herein which are payable by the [claimant/defendant] we the undersigned [legal representative of] [auditors of] the [claimant/defendant] hereby certify that the [claimant/defendant] on the basis of its last completed VAT return [would/would not be entitled to recover] [would/be entitled to recover only percent of the] Value Added Tax on such costs and disbursements, as input tax pursuant to section 24 of the Value Added Tax Act 1994.</t>
  </si>
  <si>
    <t>VAT on Base Profit Costs</t>
  </si>
  <si>
    <t>VAT on Counsel's Fees</t>
  </si>
  <si>
    <t xml:space="preserve">Basic excel skills are required for formatting and checking links within the sheets; the training needed is not a matter for the CPRC. </t>
  </si>
  <si>
    <t>i</t>
  </si>
  <si>
    <t>ii</t>
  </si>
  <si>
    <t>Tab 2 Legal Team: Copy and paste a complete row for the FE Grade required into the newly inserted blank row.</t>
  </si>
  <si>
    <t>iii</t>
  </si>
  <si>
    <t>Tab 2 Legal Team: Column A: Re-label the FE Grade for the sequential number for that Grade if more than 2 FE of that Grade. For example A3 or B3</t>
  </si>
  <si>
    <t>iv</t>
  </si>
  <si>
    <t>VAT: for ‘Profit Costs’ and ‘Counsel’s fees’ each row entry includes a formula which calculates VAT at 20%.  For ‘Other disbursements’ there is no defined formula and VAT needs to be added manually.  When the VAT rate changes or a different rate of VAT is claimed, users will need to adjust the formulae accordingly.</t>
  </si>
  <si>
    <t>time</t>
  </si>
  <si>
    <t>value</t>
  </si>
  <si>
    <t>Other disbs: To be inserted by row - vat  needs to be added if applicable in column F.</t>
  </si>
  <si>
    <t>Time hrs</t>
  </si>
  <si>
    <r>
      <rPr>
        <b/>
        <u/>
        <sz val="11"/>
        <color rgb="FFFF0000"/>
        <rFont val="Calibri"/>
        <family val="2"/>
        <scheme val="minor"/>
      </rPr>
      <t>It is critically important that all calculations and totals are checked carefully in case formatting changes have undermined the links created on the master copy</t>
    </r>
    <r>
      <rPr>
        <b/>
        <sz val="11"/>
        <color rgb="FFFF0000"/>
        <rFont val="Calibri"/>
        <family val="2"/>
        <scheme val="minor"/>
      </rPr>
      <t xml:space="preserve">.   </t>
    </r>
  </si>
  <si>
    <t>Dated</t>
  </si>
  <si>
    <t xml:space="preserve">[ x ] </t>
  </si>
  <si>
    <t xml:space="preserve">and </t>
  </si>
  <si>
    <t>Name of firm of solicitors:</t>
  </si>
  <si>
    <t>Name of legal representative signing:</t>
  </si>
  <si>
    <t>Signed</t>
  </si>
  <si>
    <t>……………………………………………………………………………………………………………………………</t>
  </si>
  <si>
    <t>16.05.2019</t>
  </si>
  <si>
    <t>The costs summary on this page is simply the totals drawn from the other excel tabs. If using excel the totals will populate from the other tabs.</t>
  </si>
  <si>
    <t>Self explanatory completion of case details.</t>
  </si>
  <si>
    <t>Column B: If more than two of any grade FE - insert extra row, add Grade in column A and name in Column B: it is critical that the exact letter is used in order that the rate is pulled through on excel to the other tabs.</t>
  </si>
  <si>
    <t>Column C: Fill in the rate claimed for each fee earner</t>
  </si>
  <si>
    <t xml:space="preserve">Column C: The rate entered here will feed into the other sheets if using excel by link to the LTM grade in column A </t>
  </si>
  <si>
    <t>COUNSEL'S FEES BY PHASE</t>
  </si>
  <si>
    <t>Phase Name</t>
  </si>
  <si>
    <t>Task Name</t>
  </si>
  <si>
    <t>Select from drop down</t>
  </si>
  <si>
    <t xml:space="preserve">Select </t>
  </si>
  <si>
    <t>OTHER DISBURSEMENTS BY PHASE</t>
  </si>
  <si>
    <t xml:space="preserve"> Other Disbursements</t>
  </si>
  <si>
    <t>TOTAL</t>
  </si>
  <si>
    <t>Drop down</t>
  </si>
  <si>
    <t>JCl</t>
  </si>
  <si>
    <t>Advice</t>
  </si>
  <si>
    <t>Initial and Pre-Action Protocol Work Total</t>
  </si>
  <si>
    <t>SCl</t>
  </si>
  <si>
    <t>Conference</t>
  </si>
  <si>
    <t>Issue / Statements of Case Total</t>
  </si>
  <si>
    <t>Documents</t>
  </si>
  <si>
    <t>Case Management Conference Total</t>
  </si>
  <si>
    <t>Hearing</t>
  </si>
  <si>
    <t>Disclosure Total</t>
  </si>
  <si>
    <t>Witness statements Total</t>
  </si>
  <si>
    <t>Expert reports Total</t>
  </si>
  <si>
    <t>Pre-Trial Review Total</t>
  </si>
  <si>
    <t>Trial preparation Total</t>
  </si>
  <si>
    <t>Trial Total</t>
  </si>
  <si>
    <t>ADR / Settlement Total</t>
  </si>
  <si>
    <t xml:space="preserve"> VAT on Other Disbursements (if applicable)</t>
  </si>
  <si>
    <t xml:space="preserve">Column A: No action needed unless adding 3rd or more fee earner by grade in which case see point 5 above. Do not delete unused rows as this will corrupt the excel formula. </t>
  </si>
  <si>
    <t>Column B: Complete the name of each fee earner on the relevant row for the Grades "A1 - to LCsl")</t>
  </si>
  <si>
    <t>Column C: If more than 2 of any grade - see point 5 above for adding additional lines.</t>
  </si>
  <si>
    <t xml:space="preserve">Column D: The rate will automatically fill in this column if using excel from Tab 2. Note point 5 above. </t>
  </si>
  <si>
    <t xml:space="preserve">Columns G and H : these sub totals will all auto fill if using excel </t>
  </si>
  <si>
    <t xml:space="preserve">Activity: Plan Prep Draft Review: no narrative is needed on this page. See Tab 4. If using excel the figures will fill from Tab 4 </t>
  </si>
  <si>
    <t xml:space="preserve">Documents Schedule: (Activity Plan, Prepare, Draft, Review)
</t>
  </si>
  <si>
    <r>
      <t xml:space="preserve">Rows 6 onwards: for each item of work on documents give a </t>
    </r>
    <r>
      <rPr>
        <b/>
        <u/>
        <sz val="11"/>
        <color theme="1"/>
        <rFont val="Calibri"/>
        <family val="2"/>
        <scheme val="minor"/>
      </rPr>
      <t>brief</t>
    </r>
    <r>
      <rPr>
        <b/>
        <sz val="11"/>
        <color theme="1"/>
        <rFont val="Calibri"/>
        <family val="2"/>
        <scheme val="minor"/>
      </rPr>
      <t xml:space="preserve"> descriptor in column B</t>
    </r>
  </si>
  <si>
    <t>Insert additional rows as required if more are needed: however it is critical that the LTM grade is inserted in the correct format in column C so that the rate will auto fill in  column D if using excel. See point 5 above.</t>
  </si>
  <si>
    <t xml:space="preserve">If using excel, having completed all the above steps place entries in Column B into date order using the "sort" function. </t>
  </si>
  <si>
    <t>Grade</t>
  </si>
  <si>
    <t>Phase</t>
  </si>
  <si>
    <t>Task</t>
  </si>
  <si>
    <t>LTM grade: Jcl or Lcl on drop down.</t>
  </si>
  <si>
    <t>vat auto calculates in row E and Total auto calculates in row F.</t>
  </si>
  <si>
    <t xml:space="preserve">Drop down lists </t>
  </si>
  <si>
    <t>Phase name: drop down - see D1 below.</t>
  </si>
  <si>
    <t>Task name: drop down - see D2 below.</t>
  </si>
  <si>
    <t xml:space="preserve">On Tab 2 Legal Team: Use the "insert row" function to add extra fee earners of a given grade. </t>
  </si>
  <si>
    <t xml:space="preserve">Dropdown choices: firms who wish to populate these fields automatically will need to simply remove the drop down boxes.  </t>
  </si>
  <si>
    <t>See SOC Document schedule for details (Total by fee earner)</t>
  </si>
  <si>
    <t xml:space="preserve">Initial and Pre-Action Protocol Work </t>
  </si>
  <si>
    <t xml:space="preserve">Issue / Statements of Case </t>
  </si>
  <si>
    <t xml:space="preserve">Case Management Conference </t>
  </si>
  <si>
    <t xml:space="preserve">Disclosure </t>
  </si>
  <si>
    <t xml:space="preserve">Witness statements </t>
  </si>
  <si>
    <t xml:space="preserve">Expert reports </t>
  </si>
  <si>
    <t xml:space="preserve">Pre-Trial Review </t>
  </si>
  <si>
    <t xml:space="preserve">Trial preparation </t>
  </si>
  <si>
    <t xml:space="preserve">Trial </t>
  </si>
  <si>
    <t xml:space="preserve">ADR / Settlement </t>
  </si>
  <si>
    <r>
      <t>Description of work</t>
    </r>
    <r>
      <rPr>
        <sz val="11"/>
        <color theme="1"/>
        <rFont val="Calibri"/>
        <family val="2"/>
        <scheme val="minor"/>
      </rPr>
      <t xml:space="preserve"> (</t>
    </r>
    <r>
      <rPr>
        <sz val="10"/>
        <color theme="1"/>
        <rFont val="Calibri"/>
        <family val="2"/>
        <scheme val="minor"/>
      </rPr>
      <t>Complete a row for each item of work</t>
    </r>
    <r>
      <rPr>
        <sz val="11"/>
        <color theme="1"/>
        <rFont val="Calibri"/>
        <family val="2"/>
        <scheme val="minor"/>
      </rPr>
      <t xml:space="preserve">) </t>
    </r>
  </si>
  <si>
    <r>
      <t xml:space="preserve">Total by fee earner </t>
    </r>
    <r>
      <rPr>
        <i/>
        <sz val="10"/>
        <rFont val="Arial"/>
        <family val="2"/>
      </rPr>
      <t>(Details to profit costs sheet)</t>
    </r>
  </si>
  <si>
    <t>Appear for/ Attend</t>
  </si>
  <si>
    <t>Appear for/ Attend Total (this is the total time at Court)</t>
  </si>
  <si>
    <t xml:space="preserve">On all subsequent tabs where the additional fee earner has done some work it will be necessary to insert a complete row, copy and paste row above into the empty row and label the grade accordingly as used on the Legal Team sheet for that FE. Correct Labelling  will pick up the correct rate .  </t>
  </si>
  <si>
    <t xml:space="preserve">Column C: The labelling for the grade is critical if using excel. The grade number correlates to the relevant named f/e on tab 2.  </t>
  </si>
  <si>
    <t xml:space="preserve">Activity: Attending Court: The time at court includes waiting as well as the hearing itself. Show separately hearing / waiting and travel time by grade.  </t>
  </si>
  <si>
    <r>
      <t xml:space="preserve">There is a summary table by F/E grade showing the total base costs and time summarising the details in the table above. </t>
    </r>
    <r>
      <rPr>
        <b/>
        <u/>
        <sz val="11"/>
        <color theme="1"/>
        <rFont val="Calibri"/>
        <family val="2"/>
        <scheme val="minor"/>
      </rPr>
      <t>Manual completion</t>
    </r>
    <r>
      <rPr>
        <b/>
        <sz val="11"/>
        <color theme="1"/>
        <rFont val="Calibri"/>
        <family val="2"/>
        <scheme val="minor"/>
      </rPr>
      <t xml:space="preserve">. </t>
    </r>
  </si>
  <si>
    <r>
      <t xml:space="preserve">Use of the excel version is not mandatory but is encouraged.  The password to unprotect the sheet if required is (small case): </t>
    </r>
    <r>
      <rPr>
        <sz val="11"/>
        <color theme="1"/>
        <rFont val="Calibri"/>
        <family val="2"/>
        <scheme val="minor"/>
      </rPr>
      <t>cprc</t>
    </r>
  </si>
  <si>
    <t>Guidance notes for N260 A Interim Application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</si>
</sst>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quot;£&quot;#,##0.00\)"/>
    <numFmt numFmtId="165" formatCode="_(* #,##0.00_);_(* \(#,##0.00\);_(* &quot;-&quot;??_);_(@_)"/>
    <numFmt numFmtId="166" formatCode="#,##0.0"/>
    <numFmt numFmtId="167" formatCode="&quot;£&quot;#,##0.00"/>
  </numFmts>
  <fonts count="4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b/>
      <u/>
      <sz val="14"/>
      <color theme="1"/>
      <name val="Calibri"/>
      <family val="2"/>
      <scheme val="minor"/>
    </font>
    <font>
      <sz val="11"/>
      <color theme="1"/>
      <name val="Calibri"/>
      <family val="2"/>
      <scheme val="minor"/>
    </font>
    <font>
      <b/>
      <sz val="14"/>
      <color theme="4"/>
      <name val="Calibri"/>
      <family val="2"/>
      <scheme val="minor"/>
    </font>
    <font>
      <sz val="10"/>
      <color theme="1"/>
      <name val="Calibri"/>
      <family val="2"/>
      <scheme val="minor"/>
    </font>
    <font>
      <b/>
      <i/>
      <sz val="11"/>
      <color theme="1"/>
      <name val="Calibri"/>
      <family val="2"/>
      <scheme val="minor"/>
    </font>
    <font>
      <b/>
      <i/>
      <sz val="10"/>
      <color theme="1"/>
      <name val="Arial"/>
      <family val="2"/>
    </font>
    <font>
      <b/>
      <sz val="10"/>
      <color theme="1"/>
      <name val="Calibri"/>
      <family val="2"/>
      <scheme val="minor"/>
    </font>
    <font>
      <sz val="11"/>
      <color rgb="FFFF0000"/>
      <name val="Calibri"/>
      <family val="2"/>
      <scheme val="minor"/>
    </font>
    <font>
      <b/>
      <sz val="10"/>
      <color theme="1"/>
      <name val="Arial"/>
      <family val="2"/>
    </font>
    <font>
      <sz val="10"/>
      <color rgb="FFFF0000"/>
      <name val="Arial"/>
      <family val="2"/>
    </font>
    <font>
      <b/>
      <sz val="11"/>
      <name val="Calibri"/>
      <family val="2"/>
      <scheme val="minor"/>
    </font>
    <font>
      <sz val="11"/>
      <name val="Calibri"/>
      <family val="2"/>
      <scheme val="minor"/>
    </font>
    <font>
      <b/>
      <sz val="10"/>
      <name val="Arial"/>
      <family val="2"/>
    </font>
    <font>
      <b/>
      <sz val="11"/>
      <color rgb="FFFF0000"/>
      <name val="Calibri"/>
      <family val="2"/>
      <scheme val="minor"/>
    </font>
    <font>
      <b/>
      <u/>
      <sz val="11"/>
      <color rgb="FFFF0000"/>
      <name val="Calibri"/>
      <family val="2"/>
      <scheme val="minor"/>
    </font>
    <font>
      <i/>
      <sz val="11"/>
      <color theme="1"/>
      <name val="Calibri"/>
      <family val="2"/>
      <scheme val="minor"/>
    </font>
    <font>
      <sz val="11"/>
      <color theme="1"/>
      <name val="Arial"/>
      <family val="2"/>
    </font>
    <font>
      <b/>
      <u/>
      <sz val="11"/>
      <color theme="1"/>
      <name val="Calibri"/>
      <family val="2"/>
      <scheme val="minor"/>
    </font>
    <font>
      <b/>
      <u/>
      <sz val="10"/>
      <color theme="1"/>
      <name val="Arial"/>
      <family val="2"/>
    </font>
    <font>
      <i/>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0">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9">
    <xf numFmtId="0" fontId="0" fillId="0" borderId="0"/>
    <xf numFmtId="165" fontId="16" fillId="0" borderId="0" applyFont="0" applyFill="0" applyBorder="0" applyAlignment="0" applyProtection="0"/>
    <xf numFmtId="0" fontId="17" fillId="0" borderId="0">
      <alignment vertical="top"/>
    </xf>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6" fillId="0" borderId="0"/>
    <xf numFmtId="0" fontId="18" fillId="0" borderId="0"/>
    <xf numFmtId="0" fontId="18" fillId="0" borderId="0"/>
    <xf numFmtId="0" fontId="18" fillId="0" borderId="0"/>
    <xf numFmtId="0" fontId="19" fillId="0" borderId="0"/>
    <xf numFmtId="0" fontId="18" fillId="0" borderId="0"/>
    <xf numFmtId="0" fontId="18" fillId="0" borderId="0"/>
    <xf numFmtId="0" fontId="16" fillId="0" borderId="0"/>
    <xf numFmtId="0" fontId="16"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9" fontId="15" fillId="0" borderId="0" applyFont="0" applyFill="0" applyBorder="0" applyAlignment="0" applyProtection="0"/>
    <xf numFmtId="0" fontId="14" fillId="0" borderId="0"/>
    <xf numFmtId="0" fontId="13" fillId="0" borderId="0"/>
    <xf numFmtId="0" fontId="13" fillId="0" borderId="0"/>
    <xf numFmtId="165" fontId="16" fillId="0" borderId="0" applyFont="0" applyFill="0" applyBorder="0" applyAlignment="0" applyProtection="0"/>
    <xf numFmtId="0" fontId="15"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9" fillId="0" borderId="0" applyFont="0" applyFill="0" applyBorder="0" applyAlignment="0" applyProtection="0"/>
  </cellStyleXfs>
  <cellXfs count="245">
    <xf numFmtId="0" fontId="0" fillId="0" borderId="0" xfId="0"/>
    <xf numFmtId="0" fontId="22" fillId="0" borderId="0" xfId="0" applyFont="1" applyAlignment="1">
      <alignment vertical="top" wrapText="1"/>
    </xf>
    <xf numFmtId="0" fontId="23" fillId="0" borderId="0" xfId="0" applyFont="1"/>
    <xf numFmtId="0" fontId="22" fillId="0" borderId="0" xfId="0" applyFont="1"/>
    <xf numFmtId="0" fontId="23" fillId="0" borderId="0" xfId="0" applyFont="1" applyAlignment="1">
      <alignment horizontal="center"/>
    </xf>
    <xf numFmtId="167" fontId="24" fillId="0" borderId="0" xfId="0" applyNumberFormat="1" applyFont="1" applyFill="1" applyBorder="1" applyAlignment="1">
      <alignment horizontal="center" vertical="top"/>
    </xf>
    <xf numFmtId="0" fontId="22" fillId="0" borderId="0" xfId="0" applyFont="1" applyFill="1" applyBorder="1" applyAlignment="1"/>
    <xf numFmtId="0" fontId="0" fillId="0" borderId="0" xfId="0" applyFill="1" applyBorder="1" applyAlignment="1"/>
    <xf numFmtId="0" fontId="0" fillId="0" borderId="0" xfId="0" applyFill="1" applyBorder="1" applyAlignment="1">
      <alignment horizontal="center" vertical="top"/>
    </xf>
    <xf numFmtId="167" fontId="22" fillId="0" borderId="0" xfId="0" applyNumberFormat="1" applyFont="1" applyFill="1" applyBorder="1" applyAlignment="1">
      <alignment horizontal="center"/>
    </xf>
    <xf numFmtId="167"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Alignment="1">
      <alignment wrapText="1"/>
    </xf>
    <xf numFmtId="0" fontId="22" fillId="0" borderId="0" xfId="0" applyFont="1" applyAlignment="1">
      <alignment horizontal="center"/>
    </xf>
    <xf numFmtId="0" fontId="33" fillId="0" borderId="0" xfId="0" applyFont="1" applyAlignment="1">
      <alignment horizontal="center" vertical="center"/>
    </xf>
    <xf numFmtId="0" fontId="0" fillId="0" borderId="0" xfId="0" applyAlignment="1">
      <alignmen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wrapText="1"/>
    </xf>
    <xf numFmtId="0" fontId="23" fillId="0" borderId="0" xfId="0" applyFont="1" applyAlignment="1">
      <alignment horizontal="left" vertical="top" wrapText="1"/>
    </xf>
    <xf numFmtId="0" fontId="24" fillId="0" borderId="0" xfId="0" applyFont="1" applyAlignment="1">
      <alignment horizontal="left" vertical="justify" wrapText="1"/>
    </xf>
    <xf numFmtId="0" fontId="0" fillId="0" borderId="0" xfId="0" applyAlignment="1">
      <alignment horizontal="left" vertical="justify" wrapText="1"/>
    </xf>
    <xf numFmtId="0" fontId="0" fillId="0" borderId="0" xfId="0" applyAlignment="1">
      <alignment horizontal="center" vertical="top"/>
    </xf>
    <xf numFmtId="0" fontId="6" fillId="0" borderId="15" xfId="0" applyFont="1" applyBorder="1"/>
    <xf numFmtId="0" fontId="6" fillId="0" borderId="0" xfId="0" applyFont="1" applyBorder="1"/>
    <xf numFmtId="0" fontId="6" fillId="0" borderId="16" xfId="0" applyFont="1" applyBorder="1"/>
    <xf numFmtId="0" fontId="41" fillId="0" borderId="0" xfId="0" applyFont="1" applyBorder="1" applyAlignment="1">
      <alignment wrapText="1"/>
    </xf>
    <xf numFmtId="167" fontId="6" fillId="0" borderId="17" xfId="0" applyNumberFormat="1" applyFont="1" applyBorder="1" applyAlignment="1">
      <alignment horizontal="center" vertical="center" wrapText="1"/>
    </xf>
    <xf numFmtId="167" fontId="6" fillId="0" borderId="17" xfId="0" applyNumberFormat="1" applyFont="1" applyBorder="1" applyAlignment="1">
      <alignment horizontal="center" wrapText="1"/>
    </xf>
    <xf numFmtId="167" fontId="6" fillId="0" borderId="16" xfId="0" applyNumberFormat="1" applyFont="1" applyBorder="1" applyAlignment="1">
      <alignment horizontal="center"/>
    </xf>
    <xf numFmtId="167" fontId="6" fillId="0" borderId="18" xfId="0" applyNumberFormat="1" applyFont="1" applyBorder="1" applyAlignment="1">
      <alignment horizontal="center" wrapText="1"/>
    </xf>
    <xf numFmtId="0" fontId="22" fillId="0" borderId="0" xfId="0" applyFont="1" applyAlignment="1">
      <alignment vertical="center"/>
    </xf>
    <xf numFmtId="0" fontId="23" fillId="0" borderId="0" xfId="0" applyFont="1" applyAlignment="1">
      <alignment vertical="center"/>
    </xf>
    <xf numFmtId="0" fontId="33" fillId="0" borderId="0" xfId="0" applyFont="1" applyAlignment="1">
      <alignment horizontal="left" vertical="center"/>
    </xf>
    <xf numFmtId="0" fontId="0" fillId="0" borderId="0" xfId="0" applyAlignment="1">
      <alignment wrapText="1"/>
    </xf>
    <xf numFmtId="0" fontId="36" fillId="0" borderId="0" xfId="0" applyFont="1"/>
    <xf numFmtId="0" fontId="35" fillId="0" borderId="0" xfId="0" applyFont="1"/>
    <xf numFmtId="0" fontId="36" fillId="0" borderId="0" xfId="0" applyFont="1" applyFill="1" applyBorder="1" applyAlignment="1">
      <alignment horizontal="left" vertical="top"/>
    </xf>
    <xf numFmtId="0" fontId="35" fillId="0" borderId="0" xfId="0" applyFont="1" applyAlignment="1">
      <alignment horizontal="left"/>
    </xf>
    <xf numFmtId="0" fontId="43" fillId="0" borderId="0" xfId="0" applyFont="1" applyAlignment="1">
      <alignment horizontal="left" vertical="justify" wrapText="1"/>
    </xf>
    <xf numFmtId="0" fontId="24" fillId="0" borderId="0" xfId="0" applyFont="1" applyAlignment="1">
      <alignment vertical="top" wrapText="1"/>
    </xf>
    <xf numFmtId="0" fontId="38" fillId="0" borderId="0" xfId="0" applyFont="1" applyAlignment="1">
      <alignment vertical="top" wrapText="1"/>
    </xf>
    <xf numFmtId="0" fontId="40" fillId="0" borderId="0" xfId="0" applyFont="1" applyAlignment="1">
      <alignment vertical="top" wrapText="1"/>
    </xf>
    <xf numFmtId="0" fontId="4" fillId="0" borderId="0" xfId="0" applyFont="1" applyAlignment="1">
      <alignment vertical="top" wrapText="1"/>
    </xf>
    <xf numFmtId="0" fontId="24"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horizontal="left" vertical="justify" wrapText="1"/>
    </xf>
    <xf numFmtId="0" fontId="6" fillId="0" borderId="0" xfId="0" applyFont="1" applyAlignment="1" applyProtection="1">
      <alignment horizontal="left"/>
      <protection locked="0"/>
    </xf>
    <xf numFmtId="0" fontId="6" fillId="0" borderId="0" xfId="0" applyFont="1" applyProtection="1">
      <protection locked="0"/>
    </xf>
    <xf numFmtId="0" fontId="6" fillId="0" borderId="0" xfId="0" applyFont="1" applyAlignment="1" applyProtection="1">
      <alignment horizontal="center"/>
      <protection locked="0"/>
    </xf>
    <xf numFmtId="0" fontId="6" fillId="0" borderId="0" xfId="0" applyFont="1" applyAlignment="1" applyProtection="1">
      <alignment horizontal="right"/>
      <protection locked="0"/>
    </xf>
    <xf numFmtId="0" fontId="24" fillId="2" borderId="6" xfId="0" applyFont="1" applyFill="1" applyBorder="1" applyAlignment="1" applyProtection="1">
      <alignment horizontal="center" wrapText="1"/>
      <protection locked="0"/>
    </xf>
    <xf numFmtId="14" fontId="24" fillId="2" borderId="6" xfId="0" applyNumberFormat="1" applyFont="1" applyFill="1" applyBorder="1" applyAlignment="1" applyProtection="1">
      <alignment horizontal="left" vertical="top"/>
      <protection locked="0"/>
    </xf>
    <xf numFmtId="14" fontId="24" fillId="2" borderId="6" xfId="0" applyNumberFormat="1" applyFont="1" applyFill="1" applyBorder="1" applyAlignment="1" applyProtection="1">
      <alignment horizontal="center" vertical="top"/>
      <protection locked="0"/>
    </xf>
    <xf numFmtId="15" fontId="6" fillId="0" borderId="6" xfId="0" applyNumberFormat="1" applyFont="1" applyFill="1" applyBorder="1" applyAlignment="1" applyProtection="1">
      <alignment vertical="top"/>
      <protection locked="0"/>
    </xf>
    <xf numFmtId="0" fontId="6" fillId="0" borderId="6" xfId="0" applyFont="1" applyFill="1" applyBorder="1" applyAlignment="1" applyProtection="1">
      <alignment vertical="top" wrapText="1"/>
      <protection locked="0"/>
    </xf>
    <xf numFmtId="0" fontId="6" fillId="0" borderId="6" xfId="0" applyFont="1" applyFill="1" applyBorder="1" applyAlignment="1" applyProtection="1">
      <alignment horizontal="center" vertical="top"/>
      <protection locked="0"/>
    </xf>
    <xf numFmtId="167" fontId="10" fillId="0" borderId="6" xfId="0" applyNumberFormat="1" applyFont="1" applyBorder="1" applyAlignment="1" applyProtection="1">
      <alignment horizontal="center"/>
      <protection locked="0"/>
    </xf>
    <xf numFmtId="2" fontId="6" fillId="0" borderId="6" xfId="0" applyNumberFormat="1" applyFont="1" applyFill="1" applyBorder="1" applyAlignment="1" applyProtection="1">
      <alignment horizontal="center" vertical="top"/>
      <protection locked="0"/>
    </xf>
    <xf numFmtId="164" fontId="6" fillId="0" borderId="6" xfId="78" applyNumberFormat="1" applyFont="1" applyFill="1" applyBorder="1" applyAlignment="1" applyProtection="1">
      <alignment horizontal="center" vertical="top"/>
      <protection locked="0"/>
    </xf>
    <xf numFmtId="0" fontId="35" fillId="0" borderId="6" xfId="0" applyFont="1" applyFill="1" applyBorder="1" applyAlignment="1" applyProtection="1">
      <alignment vertical="top" wrapText="1"/>
      <protection locked="0"/>
    </xf>
    <xf numFmtId="0" fontId="36" fillId="0" borderId="6" xfId="0" applyFont="1" applyBorder="1" applyProtection="1">
      <protection locked="0"/>
    </xf>
    <xf numFmtId="167" fontId="10" fillId="0" borderId="0" xfId="0" applyNumberFormat="1" applyFont="1" applyBorder="1" applyAlignment="1" applyProtection="1">
      <alignment horizontal="center"/>
      <protection locked="0"/>
    </xf>
    <xf numFmtId="0" fontId="35" fillId="2" borderId="6" xfId="0" applyFont="1" applyFill="1" applyBorder="1" applyAlignment="1" applyProtection="1">
      <alignment horizontal="left" vertical="top"/>
      <protection locked="0"/>
    </xf>
    <xf numFmtId="2" fontId="35" fillId="2" borderId="6" xfId="0" applyNumberFormat="1" applyFont="1" applyFill="1" applyBorder="1" applyAlignment="1" applyProtection="1">
      <alignment horizontal="center" vertical="top"/>
      <protection locked="0"/>
    </xf>
    <xf numFmtId="164" fontId="35" fillId="2" borderId="6" xfId="78" applyNumberFormat="1" applyFont="1" applyFill="1" applyBorder="1" applyAlignment="1" applyProtection="1">
      <alignment horizontal="center" vertical="top"/>
      <protection locked="0"/>
    </xf>
    <xf numFmtId="0" fontId="0" fillId="0" borderId="0" xfId="0" applyProtection="1">
      <protection locked="0"/>
    </xf>
    <xf numFmtId="0" fontId="16" fillId="0" borderId="0" xfId="0" applyFont="1" applyProtection="1">
      <protection locked="0"/>
    </xf>
    <xf numFmtId="0" fontId="32" fillId="0" borderId="0" xfId="0" applyFont="1" applyProtection="1">
      <protection locked="0"/>
    </xf>
    <xf numFmtId="0" fontId="37" fillId="2" borderId="2" xfId="0" applyFont="1" applyFill="1" applyBorder="1" applyAlignment="1" applyProtection="1">
      <alignment horizontal="center" wrapText="1"/>
      <protection locked="0"/>
    </xf>
    <xf numFmtId="0" fontId="37" fillId="2" borderId="9" xfId="0" applyFont="1" applyFill="1" applyBorder="1" applyAlignment="1" applyProtection="1">
      <alignment horizontal="center" wrapText="1"/>
      <protection locked="0"/>
    </xf>
    <xf numFmtId="0" fontId="37" fillId="2" borderId="1" xfId="0" applyFont="1" applyFill="1" applyBorder="1" applyAlignment="1" applyProtection="1">
      <alignment horizontal="center" wrapText="1"/>
      <protection locked="0"/>
    </xf>
    <xf numFmtId="0" fontId="37" fillId="0" borderId="0" xfId="0" applyFont="1" applyProtection="1">
      <protection locked="0"/>
    </xf>
    <xf numFmtId="14" fontId="35" fillId="2" borderId="6" xfId="0" applyNumberFormat="1" applyFont="1" applyFill="1" applyBorder="1" applyAlignment="1" applyProtection="1">
      <alignment horizontal="left" vertical="top"/>
      <protection locked="0"/>
    </xf>
    <xf numFmtId="0" fontId="16" fillId="2" borderId="8" xfId="0" applyFont="1" applyFill="1" applyBorder="1" applyProtection="1">
      <protection locked="0"/>
    </xf>
    <xf numFmtId="14" fontId="35" fillId="2" borderId="6" xfId="0" applyNumberFormat="1" applyFont="1" applyFill="1" applyBorder="1" applyAlignment="1" applyProtection="1">
      <alignment horizontal="center" vertical="top"/>
      <protection locked="0"/>
    </xf>
    <xf numFmtId="0" fontId="36" fillId="0" borderId="6" xfId="0" applyFont="1" applyBorder="1" applyAlignment="1" applyProtection="1">
      <alignment horizontal="center" vertical="top"/>
      <protection locked="0"/>
    </xf>
    <xf numFmtId="0" fontId="16" fillId="2" borderId="0" xfId="0" applyFont="1" applyFill="1" applyBorder="1" applyProtection="1">
      <protection locked="0"/>
    </xf>
    <xf numFmtId="164" fontId="36" fillId="0" borderId="6" xfId="78" applyNumberFormat="1" applyFont="1" applyFill="1" applyBorder="1" applyAlignment="1" applyProtection="1">
      <alignment horizontal="center" vertical="top"/>
      <protection locked="0"/>
    </xf>
    <xf numFmtId="0" fontId="16" fillId="2" borderId="9" xfId="0" applyFont="1" applyFill="1" applyBorder="1" applyProtection="1">
      <protection locked="0"/>
    </xf>
    <xf numFmtId="0" fontId="34" fillId="0" borderId="0" xfId="0" applyFont="1"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2" fillId="0" borderId="0" xfId="0" applyFont="1" applyProtection="1">
      <protection locked="0"/>
    </xf>
    <xf numFmtId="167" fontId="12" fillId="0" borderId="0" xfId="0" applyNumberFormat="1" applyFont="1" applyAlignment="1" applyProtection="1">
      <alignment horizontal="center"/>
      <protection locked="0"/>
    </xf>
    <xf numFmtId="0" fontId="12" fillId="0" borderId="0" xfId="0" applyFont="1" applyAlignment="1" applyProtection="1">
      <alignment horizontal="center"/>
      <protection locked="0"/>
    </xf>
    <xf numFmtId="0" fontId="23" fillId="0" borderId="0" xfId="0" applyFont="1" applyProtection="1">
      <protection locked="0"/>
    </xf>
    <xf numFmtId="0" fontId="25" fillId="0" borderId="0" xfId="0" applyFont="1" applyAlignment="1" applyProtection="1">
      <alignment vertical="center"/>
      <protection locked="0"/>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3" borderId="3" xfId="0" applyFont="1" applyFill="1" applyBorder="1" applyAlignment="1" applyProtection="1">
      <alignment vertical="top" wrapText="1"/>
      <protection locked="0"/>
    </xf>
    <xf numFmtId="0" fontId="24" fillId="3" borderId="8" xfId="0" applyFont="1" applyFill="1" applyBorder="1" applyAlignment="1" applyProtection="1">
      <alignment vertical="top" wrapText="1"/>
      <protection locked="0"/>
    </xf>
    <xf numFmtId="167" fontId="24" fillId="3" borderId="8" xfId="0" applyNumberFormat="1" applyFont="1" applyFill="1" applyBorder="1" applyAlignment="1" applyProtection="1">
      <alignment horizontal="center" vertical="top" wrapText="1"/>
      <protection locked="0"/>
    </xf>
    <xf numFmtId="0" fontId="24" fillId="3" borderId="8" xfId="0" applyFont="1" applyFill="1" applyBorder="1" applyAlignment="1" applyProtection="1">
      <alignment horizontal="center" vertical="top" wrapText="1"/>
      <protection locked="0"/>
    </xf>
    <xf numFmtId="167" fontId="24" fillId="3" borderId="7" xfId="0" applyNumberFormat="1" applyFont="1" applyFill="1" applyBorder="1" applyAlignment="1" applyProtection="1">
      <alignment horizontal="center" vertical="top" wrapText="1"/>
      <protection locked="0"/>
    </xf>
    <xf numFmtId="0" fontId="10" fillId="0" borderId="0" xfId="0" applyFont="1" applyBorder="1" applyAlignment="1" applyProtection="1">
      <alignment horizontal="center"/>
      <protection locked="0"/>
    </xf>
    <xf numFmtId="165" fontId="10" fillId="0" borderId="0" xfId="78" applyFont="1" applyBorder="1" applyAlignment="1" applyProtection="1">
      <alignment horizontal="center"/>
      <protection locked="0"/>
    </xf>
    <xf numFmtId="167" fontId="10" fillId="0" borderId="0" xfId="78" applyNumberFormat="1" applyFont="1" applyBorder="1" applyAlignment="1" applyProtection="1">
      <alignment horizontal="center"/>
      <protection locked="0"/>
    </xf>
    <xf numFmtId="167" fontId="12" fillId="0" borderId="4" xfId="78" applyNumberFormat="1" applyFont="1" applyBorder="1" applyAlignment="1" applyProtection="1">
      <alignment horizontal="center"/>
      <protection locked="0"/>
    </xf>
    <xf numFmtId="0" fontId="24" fillId="2" borderId="5" xfId="0" applyFont="1" applyFill="1" applyBorder="1" applyAlignment="1" applyProtection="1">
      <alignment vertical="top"/>
      <protection locked="0"/>
    </xf>
    <xf numFmtId="0" fontId="24" fillId="2" borderId="0" xfId="0" applyFont="1" applyFill="1" applyBorder="1" applyAlignment="1" applyProtection="1">
      <alignment vertical="top"/>
      <protection locked="0"/>
    </xf>
    <xf numFmtId="167" fontId="24" fillId="2" borderId="0" xfId="0" applyNumberFormat="1" applyFont="1" applyFill="1" applyBorder="1" applyAlignment="1" applyProtection="1">
      <alignment horizontal="center" vertical="top"/>
      <protection locked="0"/>
    </xf>
    <xf numFmtId="4" fontId="24" fillId="2" borderId="11" xfId="78" applyNumberFormat="1" applyFont="1" applyFill="1" applyBorder="1" applyAlignment="1" applyProtection="1">
      <alignment horizontal="center" vertical="top"/>
      <protection locked="0"/>
    </xf>
    <xf numFmtId="167" fontId="24" fillId="2" borderId="11" xfId="78" applyNumberFormat="1" applyFont="1" applyFill="1" applyBorder="1" applyAlignment="1" applyProtection="1">
      <alignment horizontal="center" vertical="top"/>
      <protection locked="0"/>
    </xf>
    <xf numFmtId="167" fontId="24" fillId="2" borderId="10" xfId="78" applyNumberFormat="1" applyFont="1" applyFill="1" applyBorder="1" applyAlignment="1" applyProtection="1">
      <alignment horizontal="center" vertical="top"/>
      <protection locked="0"/>
    </xf>
    <xf numFmtId="0" fontId="7" fillId="0" borderId="5" xfId="0" applyFont="1" applyBorder="1" applyAlignment="1" applyProtection="1">
      <alignment wrapText="1"/>
      <protection locked="0"/>
    </xf>
    <xf numFmtId="0" fontId="8" fillId="0" borderId="5" xfId="0" applyFont="1" applyBorder="1" applyAlignment="1" applyProtection="1">
      <protection locked="0"/>
    </xf>
    <xf numFmtId="0" fontId="7" fillId="0" borderId="5" xfId="0" applyFont="1" applyBorder="1" applyAlignment="1" applyProtection="1">
      <protection locked="0"/>
    </xf>
    <xf numFmtId="0" fontId="10" fillId="0" borderId="5" xfId="0" applyFont="1" applyBorder="1" applyAlignment="1" applyProtection="1">
      <alignment wrapText="1"/>
      <protection locked="0"/>
    </xf>
    <xf numFmtId="0" fontId="10" fillId="0" borderId="5" xfId="0" applyFont="1" applyBorder="1" applyAlignment="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167" fontId="24" fillId="0" borderId="0" xfId="0" applyNumberFormat="1" applyFont="1" applyFill="1" applyBorder="1" applyAlignment="1" applyProtection="1">
      <alignment horizontal="center" vertical="top"/>
      <protection locked="0"/>
    </xf>
    <xf numFmtId="165" fontId="24" fillId="0" borderId="22" xfId="78" applyFont="1" applyFill="1" applyBorder="1" applyAlignment="1" applyProtection="1">
      <alignment horizontal="center" vertical="top"/>
      <protection locked="0"/>
    </xf>
    <xf numFmtId="167" fontId="24" fillId="0" borderId="22" xfId="78" applyNumberFormat="1" applyFont="1" applyFill="1" applyBorder="1" applyAlignment="1" applyProtection="1">
      <alignment horizontal="center" vertical="top"/>
      <protection locked="0"/>
    </xf>
    <xf numFmtId="0" fontId="24" fillId="2" borderId="2" xfId="0" applyFont="1" applyFill="1" applyBorder="1" applyAlignment="1" applyProtection="1">
      <alignment horizontal="left" vertical="center"/>
      <protection locked="0"/>
    </xf>
    <xf numFmtId="0" fontId="24" fillId="2" borderId="9" xfId="0" applyFont="1" applyFill="1" applyBorder="1" applyAlignment="1" applyProtection="1">
      <alignment horizontal="left" vertical="top" wrapText="1"/>
      <protection locked="0"/>
    </xf>
    <xf numFmtId="167" fontId="24" fillId="2" borderId="9" xfId="0" applyNumberFormat="1" applyFont="1" applyFill="1" applyBorder="1" applyAlignment="1" applyProtection="1">
      <alignment horizontal="center" vertical="top" wrapText="1"/>
      <protection locked="0"/>
    </xf>
    <xf numFmtId="4" fontId="24" fillId="2" borderId="12" xfId="0" applyNumberFormat="1" applyFont="1" applyFill="1" applyBorder="1" applyAlignment="1" applyProtection="1">
      <alignment horizontal="center" vertical="center"/>
      <protection locked="0"/>
    </xf>
    <xf numFmtId="167" fontId="24" fillId="2" borderId="12" xfId="0" applyNumberFormat="1" applyFont="1" applyFill="1" applyBorder="1" applyAlignment="1" applyProtection="1">
      <alignment horizontal="center" vertical="center"/>
      <protection locked="0"/>
    </xf>
    <xf numFmtId="0" fontId="12" fillId="0" borderId="0" xfId="0" applyFont="1" applyAlignment="1" applyProtection="1">
      <alignment horizontal="left"/>
      <protection locked="0"/>
    </xf>
    <xf numFmtId="167" fontId="0" fillId="0" borderId="0" xfId="0" applyNumberFormat="1" applyAlignment="1" applyProtection="1">
      <alignment horizontal="center"/>
      <protection locked="0"/>
    </xf>
    <xf numFmtId="0" fontId="26" fillId="0" borderId="0" xfId="0" applyFont="1" applyProtection="1">
      <protection locked="0"/>
    </xf>
    <xf numFmtId="167" fontId="26" fillId="0" borderId="0" xfId="0" applyNumberFormat="1" applyFont="1" applyAlignment="1" applyProtection="1">
      <alignment horizontal="center"/>
      <protection locked="0"/>
    </xf>
    <xf numFmtId="166" fontId="26" fillId="0" borderId="0" xfId="0" applyNumberFormat="1" applyFont="1" applyAlignment="1" applyProtection="1">
      <alignment horizontal="center"/>
      <protection locked="0"/>
    </xf>
    <xf numFmtId="0" fontId="12" fillId="0" borderId="0" xfId="0" applyFont="1" applyAlignment="1" applyProtection="1">
      <alignment horizontal="right"/>
      <protection locked="0"/>
    </xf>
    <xf numFmtId="0" fontId="24" fillId="3" borderId="0" xfId="0" applyFont="1" applyFill="1" applyBorder="1" applyAlignment="1" applyProtection="1">
      <alignment horizontal="center"/>
      <protection locked="0"/>
    </xf>
    <xf numFmtId="0" fontId="24" fillId="3" borderId="0" xfId="0" applyFont="1" applyFill="1" applyBorder="1" applyProtection="1">
      <protection locked="0"/>
    </xf>
    <xf numFmtId="0" fontId="10" fillId="0" borderId="0" xfId="0" applyFont="1" applyBorder="1" applyAlignment="1" applyProtection="1">
      <alignment horizontal="center" vertical="top"/>
      <protection locked="0"/>
    </xf>
    <xf numFmtId="0" fontId="11" fillId="0" borderId="0" xfId="0" applyFont="1" applyBorder="1" applyAlignment="1" applyProtection="1">
      <alignment wrapText="1"/>
      <protection locked="0"/>
    </xf>
    <xf numFmtId="167" fontId="11" fillId="0" borderId="0" xfId="78" applyNumberFormat="1" applyFont="1" applyBorder="1" applyAlignment="1" applyProtection="1">
      <alignment horizontal="center"/>
      <protection locked="0"/>
    </xf>
    <xf numFmtId="0" fontId="10" fillId="0" borderId="0" xfId="0" applyFont="1" applyBorder="1" applyAlignment="1" applyProtection="1">
      <alignment wrapText="1"/>
      <protection locked="0"/>
    </xf>
    <xf numFmtId="0" fontId="9" fillId="0" borderId="0" xfId="0" applyFont="1" applyBorder="1" applyAlignment="1" applyProtection="1">
      <alignment horizontal="center" vertical="top"/>
      <protection locked="0"/>
    </xf>
    <xf numFmtId="0" fontId="11" fillId="0" borderId="0" xfId="0" applyFont="1" applyBorder="1" applyAlignment="1" applyProtection="1">
      <alignment horizontal="center" vertical="top"/>
      <protection locked="0"/>
    </xf>
    <xf numFmtId="167" fontId="11"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top"/>
      <protection locked="0"/>
    </xf>
    <xf numFmtId="0" fontId="6" fillId="0" borderId="0" xfId="0" applyFont="1" applyBorder="1" applyAlignment="1" applyProtection="1">
      <alignment wrapText="1"/>
      <protection locked="0"/>
    </xf>
    <xf numFmtId="167" fontId="6" fillId="0" borderId="0" xfId="78" applyNumberFormat="1" applyFont="1" applyBorder="1" applyAlignment="1" applyProtection="1">
      <alignment horizontal="center"/>
      <protection locked="0"/>
    </xf>
    <xf numFmtId="0" fontId="11" fillId="0" borderId="0" xfId="0" applyFont="1" applyBorder="1" applyAlignment="1" applyProtection="1">
      <alignment vertical="top"/>
      <protection locked="0"/>
    </xf>
    <xf numFmtId="0" fontId="11" fillId="0" borderId="0" xfId="0" applyFont="1" applyBorder="1" applyProtection="1">
      <protection locked="0"/>
    </xf>
    <xf numFmtId="0" fontId="0" fillId="0" borderId="0" xfId="0" applyBorder="1" applyProtection="1">
      <protection locked="0"/>
    </xf>
    <xf numFmtId="0" fontId="31" fillId="0" borderId="0" xfId="0" applyFont="1" applyFill="1" applyBorder="1" applyAlignment="1" applyProtection="1">
      <alignment vertical="top" wrapText="1"/>
      <protection locked="0"/>
    </xf>
    <xf numFmtId="0" fontId="28" fillId="0" borderId="0" xfId="0" applyFont="1" applyFill="1" applyBorder="1" applyAlignment="1" applyProtection="1">
      <alignment vertical="top" wrapText="1"/>
      <protection locked="0"/>
    </xf>
    <xf numFmtId="0" fontId="0" fillId="0" borderId="0" xfId="0" applyAlignment="1" applyProtection="1">
      <alignment vertical="top"/>
      <protection locked="0"/>
    </xf>
    <xf numFmtId="0" fontId="12" fillId="0" borderId="0" xfId="0" applyFont="1" applyAlignment="1" applyProtection="1">
      <alignment vertical="top"/>
      <protection locked="0"/>
    </xf>
    <xf numFmtId="0" fontId="28"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30" fillId="0" borderId="0" xfId="0" applyFont="1" applyBorder="1" applyProtection="1">
      <protection locked="0"/>
    </xf>
    <xf numFmtId="0" fontId="0" fillId="0" borderId="0" xfId="0" applyFill="1" applyProtection="1">
      <protection locked="0"/>
    </xf>
    <xf numFmtId="0" fontId="33" fillId="3" borderId="8" xfId="0" applyFont="1" applyFill="1" applyBorder="1" applyProtection="1">
      <protection locked="0"/>
    </xf>
    <xf numFmtId="0" fontId="33" fillId="0" borderId="0" xfId="0" applyFont="1" applyFill="1" applyAlignment="1" applyProtection="1">
      <alignment horizontal="center"/>
      <protection locked="0"/>
    </xf>
    <xf numFmtId="0" fontId="24" fillId="0" borderId="5" xfId="0" applyFont="1" applyBorder="1" applyAlignment="1" applyProtection="1">
      <alignment horizontal="center" vertical="top"/>
      <protection locked="0"/>
    </xf>
    <xf numFmtId="0" fontId="24" fillId="0" borderId="2" xfId="0" applyFont="1" applyBorder="1" applyAlignment="1" applyProtection="1">
      <alignment horizontal="center" vertical="top"/>
      <protection locked="0"/>
    </xf>
    <xf numFmtId="0" fontId="24" fillId="0" borderId="0" xfId="0" applyFont="1" applyProtection="1">
      <protection locked="0"/>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wrapText="1"/>
      <protection locked="0"/>
    </xf>
    <xf numFmtId="166" fontId="5" fillId="0" borderId="0" xfId="0" applyNumberFormat="1" applyFont="1" applyAlignment="1" applyProtection="1">
      <alignment wrapText="1"/>
      <protection locked="0"/>
    </xf>
    <xf numFmtId="165" fontId="5" fillId="0" borderId="0" xfId="0" applyNumberFormat="1" applyFont="1" applyAlignment="1" applyProtection="1">
      <alignment wrapText="1"/>
      <protection locked="0"/>
    </xf>
    <xf numFmtId="0" fontId="24" fillId="3" borderId="3" xfId="0" applyFont="1" applyFill="1" applyBorder="1" applyAlignment="1" applyProtection="1">
      <alignment horizontal="center" vertical="top"/>
      <protection locked="0"/>
    </xf>
    <xf numFmtId="0" fontId="24" fillId="3" borderId="8" xfId="0" applyFont="1" applyFill="1" applyBorder="1" applyAlignment="1" applyProtection="1">
      <alignment horizontal="left" vertical="top"/>
      <protection locked="0"/>
    </xf>
    <xf numFmtId="0" fontId="24" fillId="3" borderId="8" xfId="0" applyFont="1" applyFill="1" applyBorder="1" applyAlignment="1" applyProtection="1">
      <alignment horizontal="center" vertical="top"/>
      <protection locked="0"/>
    </xf>
    <xf numFmtId="0" fontId="24" fillId="3" borderId="7" xfId="0" applyFont="1" applyFill="1" applyBorder="1" applyAlignment="1" applyProtection="1">
      <alignment horizontal="center" vertical="top" wrapText="1"/>
      <protection locked="0"/>
    </xf>
    <xf numFmtId="0" fontId="5" fillId="0" borderId="0" xfId="0" applyFont="1" applyAlignment="1" applyProtection="1">
      <alignment vertical="top"/>
      <protection locked="0"/>
    </xf>
    <xf numFmtId="0" fontId="5" fillId="0" borderId="0" xfId="0" applyFont="1" applyAlignment="1" applyProtection="1">
      <alignment vertical="top" wrapText="1"/>
      <protection locked="0"/>
    </xf>
    <xf numFmtId="164" fontId="5" fillId="0" borderId="6" xfId="78" applyNumberFormat="1" applyFont="1" applyBorder="1" applyAlignment="1" applyProtection="1">
      <alignment horizontal="center" wrapText="1"/>
      <protection locked="0"/>
    </xf>
    <xf numFmtId="164" fontId="5" fillId="4" borderId="6" xfId="78" applyNumberFormat="1" applyFont="1" applyFill="1" applyBorder="1" applyAlignment="1" applyProtection="1">
      <alignment horizontal="center" wrapText="1"/>
      <protection locked="0"/>
    </xf>
    <xf numFmtId="0" fontId="24" fillId="3" borderId="2" xfId="0" applyFont="1" applyFill="1" applyBorder="1" applyAlignment="1" applyProtection="1">
      <alignment horizontal="center"/>
      <protection locked="0"/>
    </xf>
    <xf numFmtId="0" fontId="24" fillId="3" borderId="9" xfId="0" applyFont="1" applyFill="1" applyBorder="1" applyAlignment="1" applyProtection="1">
      <alignment horizontal="center"/>
      <protection locked="0"/>
    </xf>
    <xf numFmtId="164" fontId="24" fillId="3" borderId="9" xfId="78" applyNumberFormat="1" applyFont="1" applyFill="1" applyBorder="1" applyAlignment="1" applyProtection="1">
      <alignment horizontal="center" wrapText="1"/>
      <protection locked="0"/>
    </xf>
    <xf numFmtId="0" fontId="42" fillId="0" borderId="0" xfId="0" applyFont="1" applyAlignment="1" applyProtection="1">
      <alignment vertical="center"/>
      <protection locked="0"/>
    </xf>
    <xf numFmtId="0" fontId="42" fillId="0" borderId="0" xfId="0" applyFont="1" applyAlignment="1" applyProtection="1">
      <alignment horizontal="center" vertical="center"/>
      <protection locked="0"/>
    </xf>
    <xf numFmtId="0" fontId="42" fillId="0" borderId="0" xfId="0" applyFont="1" applyAlignment="1" applyProtection="1">
      <alignment vertical="center" wrapText="1"/>
      <protection locked="0"/>
    </xf>
    <xf numFmtId="0" fontId="24" fillId="3" borderId="8" xfId="0" applyFont="1" applyFill="1" applyBorder="1" applyAlignment="1" applyProtection="1">
      <alignment horizontal="left" vertical="top" wrapText="1"/>
      <protection locked="0"/>
    </xf>
    <xf numFmtId="0" fontId="24" fillId="3" borderId="7" xfId="0" applyFont="1" applyFill="1" applyBorder="1" applyAlignment="1" applyProtection="1">
      <alignment horizontal="left" vertical="top" wrapText="1"/>
      <protection locked="0"/>
    </xf>
    <xf numFmtId="164" fontId="5" fillId="0" borderId="0" xfId="78" applyNumberFormat="1" applyFont="1" applyBorder="1" applyAlignment="1" applyProtection="1">
      <alignment horizontal="center" wrapText="1"/>
      <protection locked="0"/>
    </xf>
    <xf numFmtId="164" fontId="5" fillId="0" borderId="4" xfId="78" applyNumberFormat="1" applyFont="1" applyBorder="1" applyAlignment="1" applyProtection="1">
      <alignment horizontal="center" wrapText="1"/>
      <protection locked="0"/>
    </xf>
    <xf numFmtId="0" fontId="24" fillId="3" borderId="2" xfId="0" applyFont="1" applyFill="1" applyBorder="1" applyProtection="1">
      <protection locked="0"/>
    </xf>
    <xf numFmtId="0" fontId="24" fillId="3" borderId="9" xfId="0" applyFont="1" applyFill="1" applyBorder="1" applyProtection="1">
      <protection locked="0"/>
    </xf>
    <xf numFmtId="39" fontId="24" fillId="3" borderId="9" xfId="78" applyNumberFormat="1" applyFont="1" applyFill="1" applyBorder="1" applyAlignment="1" applyProtection="1">
      <alignment horizontal="center"/>
      <protection locked="0"/>
    </xf>
    <xf numFmtId="164" fontId="24" fillId="3" borderId="9" xfId="78" applyNumberFormat="1" applyFont="1" applyFill="1" applyBorder="1" applyAlignment="1" applyProtection="1">
      <alignment horizontal="center"/>
      <protection locked="0"/>
    </xf>
    <xf numFmtId="164" fontId="24" fillId="3" borderId="1" xfId="78" applyNumberFormat="1" applyFont="1" applyFill="1" applyBorder="1" applyAlignment="1" applyProtection="1">
      <alignment horizontal="center"/>
      <protection locked="0"/>
    </xf>
    <xf numFmtId="0" fontId="36" fillId="0" borderId="0" xfId="0" applyFont="1" applyProtection="1">
      <protection locked="0"/>
    </xf>
    <xf numFmtId="0" fontId="36" fillId="0" borderId="0" xfId="0" applyFont="1" applyAlignment="1" applyProtection="1">
      <alignment wrapText="1"/>
      <protection locked="0"/>
    </xf>
    <xf numFmtId="0" fontId="35" fillId="0" borderId="0" xfId="0" applyFont="1" applyProtection="1">
      <protection locked="0"/>
    </xf>
    <xf numFmtId="0" fontId="35" fillId="0" borderId="0" xfId="0" applyFont="1" applyAlignment="1" applyProtection="1">
      <alignment horizontal="center"/>
      <protection locked="0"/>
    </xf>
    <xf numFmtId="0" fontId="35" fillId="0" borderId="0" xfId="0" applyFont="1" applyAlignment="1" applyProtection="1">
      <alignment wrapText="1"/>
      <protection locked="0"/>
    </xf>
    <xf numFmtId="0" fontId="36" fillId="0" borderId="0" xfId="0" applyFont="1" applyAlignment="1" applyProtection="1">
      <alignment horizontal="left"/>
      <protection locked="0"/>
    </xf>
    <xf numFmtId="0" fontId="36" fillId="0" borderId="0" xfId="0" applyFont="1" applyFill="1" applyBorder="1" applyAlignment="1" applyProtection="1">
      <alignment horizontal="left" vertical="top"/>
      <protection locked="0"/>
    </xf>
    <xf numFmtId="0" fontId="36"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5" fillId="0" borderId="0" xfId="0" applyFont="1" applyBorder="1" applyAlignment="1" applyProtection="1">
      <alignment horizontal="center"/>
      <protection locked="0"/>
    </xf>
    <xf numFmtId="0" fontId="3" fillId="0" borderId="6" xfId="0" applyFont="1" applyFill="1" applyBorder="1" applyAlignment="1" applyProtection="1">
      <alignment horizontal="center" vertical="top"/>
      <protection locked="0"/>
    </xf>
    <xf numFmtId="0" fontId="2" fillId="0" borderId="5" xfId="0" applyFont="1" applyBorder="1" applyAlignment="1" applyProtection="1">
      <alignment wrapText="1"/>
      <protection locked="0"/>
    </xf>
    <xf numFmtId="0" fontId="23" fillId="0" borderId="0" xfId="0" applyFont="1" applyAlignment="1">
      <alignment horizontal="left" wrapText="1"/>
    </xf>
    <xf numFmtId="0" fontId="33" fillId="0" borderId="0" xfId="0" applyFont="1" applyAlignment="1">
      <alignment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7" fillId="0" borderId="0" xfId="0" applyFont="1" applyAlignment="1">
      <alignment horizontal="center"/>
    </xf>
    <xf numFmtId="0" fontId="22" fillId="0" borderId="0" xfId="0" applyFont="1" applyAlignment="1">
      <alignment horizontal="justify" vertical="top" wrapText="1"/>
    </xf>
    <xf numFmtId="0" fontId="22" fillId="0" borderId="0" xfId="0" applyFont="1" applyAlignment="1">
      <alignment horizontal="left" vertical="top" wrapText="1"/>
    </xf>
    <xf numFmtId="0" fontId="0" fillId="0" borderId="0" xfId="0" applyAlignment="1">
      <alignment horizontal="left" vertical="top" wrapText="1"/>
    </xf>
    <xf numFmtId="0" fontId="24" fillId="4" borderId="25" xfId="0" applyFont="1" applyFill="1" applyBorder="1" applyAlignment="1">
      <alignment horizontal="center" wrapText="1"/>
    </xf>
    <xf numFmtId="0" fontId="0" fillId="0" borderId="24" xfId="0" applyBorder="1" applyAlignment="1">
      <alignment horizontal="center" wrapText="1"/>
    </xf>
    <xf numFmtId="0" fontId="0" fillId="0" borderId="26" xfId="0" applyBorder="1" applyAlignment="1">
      <alignment horizontal="center" wrapText="1"/>
    </xf>
    <xf numFmtId="0" fontId="29" fillId="0" borderId="15" xfId="0" applyFont="1" applyBorder="1" applyAlignment="1">
      <alignment wrapText="1"/>
    </xf>
    <xf numFmtId="0" fontId="41" fillId="0" borderId="0" xfId="0" applyFont="1" applyBorder="1" applyAlignment="1">
      <alignment wrapText="1"/>
    </xf>
    <xf numFmtId="0" fontId="41" fillId="0" borderId="16" xfId="0" applyFont="1"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23" fillId="0" borderId="0" xfId="0" applyFont="1" applyAlignment="1">
      <alignment horizontal="center" vertical="center"/>
    </xf>
    <xf numFmtId="0" fontId="0" fillId="0" borderId="0" xfId="0" applyAlignment="1">
      <alignment horizontal="center" vertical="center"/>
    </xf>
    <xf numFmtId="0" fontId="23" fillId="0" borderId="0" xfId="0" applyFont="1" applyAlignment="1">
      <alignment horizontal="center" vertical="center" wrapText="1"/>
    </xf>
    <xf numFmtId="0" fontId="0" fillId="0" borderId="0" xfId="0" applyAlignment="1">
      <alignment horizontal="center" vertical="center" wrapText="1"/>
    </xf>
    <xf numFmtId="0" fontId="6" fillId="0" borderId="15" xfId="0" applyFont="1" applyBorder="1" applyAlignment="1">
      <alignment vertical="center"/>
    </xf>
    <xf numFmtId="0" fontId="41" fillId="0" borderId="4" xfId="0" applyFont="1" applyBorder="1" applyAlignment="1">
      <alignment vertical="center"/>
    </xf>
    <xf numFmtId="0" fontId="24" fillId="0" borderId="15" xfId="0" applyFont="1" applyBorder="1" applyAlignment="1">
      <alignment wrapText="1"/>
    </xf>
    <xf numFmtId="0" fontId="6" fillId="0" borderId="15" xfId="0" applyFont="1" applyBorder="1" applyAlignment="1">
      <alignment vertical="center" wrapText="1"/>
    </xf>
    <xf numFmtId="0" fontId="41" fillId="0" borderId="4" xfId="0" applyFont="1" applyBorder="1" applyAlignment="1">
      <alignment vertical="center" wrapText="1"/>
    </xf>
    <xf numFmtId="0" fontId="6" fillId="0" borderId="15" xfId="0" applyFont="1" applyBorder="1" applyAlignment="1">
      <alignment wrapText="1"/>
    </xf>
    <xf numFmtId="0" fontId="41" fillId="0" borderId="4" xfId="0" applyFont="1" applyBorder="1" applyAlignment="1">
      <alignment wrapText="1"/>
    </xf>
    <xf numFmtId="0" fontId="28" fillId="0" borderId="0" xfId="0" applyFont="1" applyBorder="1" applyAlignment="1" applyProtection="1">
      <alignment vertical="top" wrapText="1"/>
      <protection locked="0"/>
    </xf>
    <xf numFmtId="0" fontId="0" fillId="0" borderId="0" xfId="0" applyAlignment="1" applyProtection="1">
      <alignment wrapText="1"/>
      <protection locked="0"/>
    </xf>
    <xf numFmtId="0" fontId="28" fillId="0" borderId="0"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28" fillId="0" borderId="0" xfId="0" applyFont="1" applyBorder="1" applyAlignment="1" applyProtection="1">
      <alignment vertical="center" wrapText="1"/>
      <protection locked="0"/>
    </xf>
    <xf numFmtId="0" fontId="24" fillId="0" borderId="5"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37" fillId="2" borderId="27" xfId="0" applyFont="1" applyFill="1" applyBorder="1" applyAlignment="1" applyProtection="1">
      <alignment horizontal="center" wrapText="1"/>
      <protection locked="0"/>
    </xf>
    <xf numFmtId="0" fontId="37" fillId="2" borderId="28" xfId="0" applyFont="1" applyFill="1" applyBorder="1" applyAlignment="1" applyProtection="1">
      <alignment horizontal="center" wrapText="1"/>
      <protection locked="0"/>
    </xf>
    <xf numFmtId="0" fontId="37" fillId="2" borderId="29" xfId="0" applyFont="1" applyFill="1" applyBorder="1" applyAlignment="1" applyProtection="1">
      <alignment horizontal="center" wrapText="1"/>
      <protection locked="0"/>
    </xf>
    <xf numFmtId="0" fontId="24" fillId="2" borderId="23" xfId="0" applyFont="1" applyFill="1" applyBorder="1" applyAlignment="1" applyProtection="1">
      <alignment horizontal="center" vertical="center" wrapText="1"/>
      <protection locked="0"/>
    </xf>
    <xf numFmtId="0" fontId="33" fillId="2" borderId="13"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wrapText="1"/>
      <protection locked="0"/>
    </xf>
    <xf numFmtId="0" fontId="24" fillId="3" borderId="8" xfId="0" applyFont="1" applyFill="1" applyBorder="1" applyAlignment="1" applyProtection="1">
      <alignment horizontal="center" vertical="top" wrapText="1"/>
      <protection locked="0"/>
    </xf>
    <xf numFmtId="0" fontId="5" fillId="0" borderId="0" xfId="0" applyFont="1" applyBorder="1" applyAlignment="1" applyProtection="1">
      <alignment horizontal="center" wrapText="1"/>
      <protection locked="0"/>
    </xf>
  </cellXfs>
  <cellStyles count="79">
    <cellStyle name="Comma" xfId="78" builtinId="3"/>
    <cellStyle name="Comma 2" xfId="1"/>
    <cellStyle name="Comma 2 2" xfId="57"/>
    <cellStyle name="Normal" xfId="0" builtinId="0"/>
    <cellStyle name="Normal 10" xfId="2"/>
    <cellStyle name="Normal 10 2" xfId="58"/>
    <cellStyle name="Normal 11" xfId="3"/>
    <cellStyle name="Normal 12" xfId="4"/>
    <cellStyle name="Normal 12 2" xfId="5"/>
    <cellStyle name="Normal 12 3" xfId="6"/>
    <cellStyle name="Normal 13" xfId="7"/>
    <cellStyle name="Normal 13 2" xfId="8"/>
    <cellStyle name="Normal 14" xfId="54"/>
    <cellStyle name="Normal 2" xfId="9"/>
    <cellStyle name="Normal 2 2" xfId="10"/>
    <cellStyle name="Normal 2 2 2" xfId="11"/>
    <cellStyle name="Normal 2 2 2 2" xfId="12"/>
    <cellStyle name="Normal 2 2 2 2 2" xfId="13"/>
    <cellStyle name="Normal 2 2 2 2 2 2" xfId="14"/>
    <cellStyle name="Normal 2 2 2 2 2 2 2" xfId="15"/>
    <cellStyle name="Normal 2 2 2 2 2 3" xfId="16"/>
    <cellStyle name="Normal 2 2 2 2 2 4" xfId="63"/>
    <cellStyle name="Normal 2 2 2 2 3" xfId="62"/>
    <cellStyle name="Normal 2 2 2 3" xfId="17"/>
    <cellStyle name="Normal 2 2 2 3 2" xfId="18"/>
    <cellStyle name="Normal 2 2 2 3 2 2" xfId="65"/>
    <cellStyle name="Normal 2 2 2 3 3" xfId="64"/>
    <cellStyle name="Normal 2 2 2 4" xfId="19"/>
    <cellStyle name="Normal 2 2 2 5" xfId="20"/>
    <cellStyle name="Normal 2 2 2 6" xfId="61"/>
    <cellStyle name="Normal 2 2 3" xfId="21"/>
    <cellStyle name="Normal 2 2 4" xfId="60"/>
    <cellStyle name="Normal 2 3" xfId="22"/>
    <cellStyle name="Normal 2 3 2" xfId="66"/>
    <cellStyle name="Normal 2 4" xfId="23"/>
    <cellStyle name="Normal 2 5" xfId="24"/>
    <cellStyle name="Normal 2 5 2" xfId="25"/>
    <cellStyle name="Normal 2 5 2 2" xfId="67"/>
    <cellStyle name="Normal 2 5 3" xfId="26"/>
    <cellStyle name="Normal 2 5 3 2" xfId="68"/>
    <cellStyle name="Normal 2 5 4" xfId="27"/>
    <cellStyle name="Normal 2 5 4 2" xfId="28"/>
    <cellStyle name="Normal 2 5 5" xfId="29"/>
    <cellStyle name="Normal 2 5 6" xfId="30"/>
    <cellStyle name="Normal 2 5 7" xfId="31"/>
    <cellStyle name="Normal 2 5 8" xfId="32"/>
    <cellStyle name="Normal 2 5 9" xfId="55"/>
    <cellStyle name="Normal 2 6" xfId="33"/>
    <cellStyle name="Normal 2 7" xfId="59"/>
    <cellStyle name="Normal 3" xfId="34"/>
    <cellStyle name="Normal 3 2" xfId="35"/>
    <cellStyle name="Normal 3 2 2" xfId="70"/>
    <cellStyle name="Normal 3 3" xfId="69"/>
    <cellStyle name="Normal 4" xfId="36"/>
    <cellStyle name="Normal 4 2" xfId="37"/>
    <cellStyle name="Normal 4 2 2" xfId="38"/>
    <cellStyle name="Normal 4 2 2 2" xfId="72"/>
    <cellStyle name="Normal 4 2 3" xfId="71"/>
    <cellStyle name="Normal 4 3" xfId="39"/>
    <cellStyle name="Normal 4 3 2" xfId="73"/>
    <cellStyle name="Normal 4 4" xfId="40"/>
    <cellStyle name="Normal 5" xfId="41"/>
    <cellStyle name="Normal 5 2" xfId="42"/>
    <cellStyle name="Normal 5 2 2" xfId="75"/>
    <cellStyle name="Normal 5 3" xfId="74"/>
    <cellStyle name="Normal 6" xfId="43"/>
    <cellStyle name="Normal 7" xfId="44"/>
    <cellStyle name="Normal 8" xfId="45"/>
    <cellStyle name="Normal 8 2" xfId="46"/>
    <cellStyle name="Normal 8 3" xfId="47"/>
    <cellStyle name="Normal 8 3 2" xfId="48"/>
    <cellStyle name="Normal 8 3 3" xfId="76"/>
    <cellStyle name="Normal 8 4" xfId="49"/>
    <cellStyle name="Normal 8 5" xfId="50"/>
    <cellStyle name="Normal 8 6" xfId="51"/>
    <cellStyle name="Normal 8 7" xfId="56"/>
    <cellStyle name="Normal 9" xfId="52"/>
    <cellStyle name="Normal 9 2" xfId="77"/>
    <cellStyle name="Percent 2" xfId="53"/>
  </cellStyles>
  <dxfs count="29">
    <dxf>
      <font>
        <b val="0"/>
        <i val="0"/>
        <strike val="0"/>
        <condense val="0"/>
        <extend val="0"/>
        <outline val="0"/>
        <shadow val="0"/>
        <u val="none"/>
        <vertAlign val="baseline"/>
        <sz val="11"/>
        <color theme="1"/>
        <name val="Calibri"/>
        <scheme val="minor"/>
      </font>
      <numFmt numFmtId="167" formatCode="&quot;£&quot;#,##0.00"/>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top" textRotation="0" wrapText="0"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protection locked="0" hidden="0"/>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tableStyleElement type="wholeTable" dxfId="28"/>
      <tableStyleElement type="headerRow" dxfId="27"/>
      <tableStyleElement type="totalRow" dxfId="26"/>
      <tableStyleElement type="firstColumn" dxfId="25"/>
      <tableStyleElement type="firstRowStripe" dxfId="24"/>
      <tableStyleElement type="firstColumnStripe" dxfId="23"/>
      <tableStyleElement type="firstSubtotalRow" dxfId="22"/>
      <tableStyleElement type="secondSubtotalRow" dxfId="21"/>
      <tableStyleElement type="secondColumnSubheading" dxfId="20"/>
      <tableStyleElement type="firstRowSubheading" dxfId="19"/>
      <tableStyleElement type="secondRowSubheading" dxfId="18"/>
    </tableStyle>
    <tableStyle name="PracticoNew" table="0" count="12">
      <tableStyleElement type="wholeTable" dxfId="17"/>
      <tableStyleElement type="headerRow" dxfId="16"/>
      <tableStyleElement type="totalRow" dxfId="15"/>
      <tableStyleElement type="firstColumn" dxfId="14"/>
      <tableStyleElement type="firstRowStripe" dxfId="13"/>
      <tableStyleElement type="secondRowStripe" dxfId="12"/>
      <tableStyleElement type="firstColumnStripe" dxfId="11"/>
      <tableStyleElement type="firstSubtotalRow" dxfId="10"/>
      <tableStyleElement type="secondSubtotalRow" dxfId="9"/>
      <tableStyleElement type="secondColumnSubheading" dxfId="8"/>
      <tableStyleElement type="firstRowSubheading" dxfId="7"/>
      <tableStyleElement type="secondRowSubheading"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3" name="Legal_Team" displayName="Legal_Team" ref="A5:C19" totalsRowShown="0" headerRowDxfId="5" dataDxfId="4" tableBorderDxfId="3">
  <tableColumns count="3">
    <tableColumn id="1" name="LTM Grade " dataDxfId="2"/>
    <tableColumn id="2" name="LTM Name" dataDxfId="1"/>
    <tableColumn id="4" name="LTM Rate"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Practico 1">
      <a:dk1>
        <a:sysClr val="windowText" lastClr="000000"/>
      </a:dk1>
      <a:lt1>
        <a:sysClr val="window" lastClr="FFFFFF"/>
      </a:lt1>
      <a:dk2>
        <a:srgbClr val="44546A"/>
      </a:dk2>
      <a:lt2>
        <a:srgbClr val="E7E6E6"/>
      </a:lt2>
      <a:accent1>
        <a:srgbClr val="A20067"/>
      </a:accent1>
      <a:accent2>
        <a:srgbClr val="5C2244"/>
      </a:accent2>
      <a:accent3>
        <a:srgbClr val="E8E3DC"/>
      </a:accent3>
      <a:accent4>
        <a:srgbClr val="D4CBC3"/>
      </a:accent4>
      <a:accent5>
        <a:srgbClr val="B5ACA3"/>
      </a:accent5>
      <a:accent6>
        <a:srgbClr val="E7E6E6"/>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Q51"/>
  <sheetViews>
    <sheetView topLeftCell="A13" zoomScaleNormal="100" zoomScalePageLayoutView="70" workbookViewId="0">
      <selection activeCell="S14" sqref="S14"/>
    </sheetView>
  </sheetViews>
  <sheetFormatPr defaultColWidth="9.109375" defaultRowHeight="15.6" x14ac:dyDescent="0.3"/>
  <cols>
    <col min="1" max="1" width="9.109375" style="3"/>
    <col min="2" max="2" width="10.6640625" style="3" customWidth="1"/>
    <col min="3" max="7" width="9.109375" style="3"/>
    <col min="8" max="8" width="20" style="3" customWidth="1"/>
    <col min="9" max="12" width="9.109375" style="3"/>
    <col min="13" max="13" width="9.33203125" style="3" customWidth="1"/>
    <col min="14" max="14" width="37.88671875" style="3" customWidth="1"/>
    <col min="15" max="15" width="9.109375" style="3"/>
    <col min="16" max="16" width="17.88671875" style="3" customWidth="1"/>
    <col min="17" max="17" width="11" style="3" bestFit="1" customWidth="1"/>
    <col min="18" max="16384" width="9.109375" style="3"/>
  </cols>
  <sheetData>
    <row r="1" spans="1:17" x14ac:dyDescent="0.3">
      <c r="A1" s="3" t="s">
        <v>60</v>
      </c>
    </row>
    <row r="3" spans="1:17" x14ac:dyDescent="0.3">
      <c r="A3" s="2" t="s">
        <v>49</v>
      </c>
      <c r="L3" s="2" t="s">
        <v>14</v>
      </c>
      <c r="M3" s="2"/>
      <c r="N3" s="2" t="s">
        <v>47</v>
      </c>
    </row>
    <row r="4" spans="1:17" x14ac:dyDescent="0.3">
      <c r="A4" s="2"/>
      <c r="N4" s="13"/>
      <c r="O4" s="29"/>
      <c r="P4" s="29"/>
      <c r="Q4" s="29"/>
    </row>
    <row r="5" spans="1:17" x14ac:dyDescent="0.3">
      <c r="N5" s="13"/>
      <c r="O5" s="29"/>
      <c r="P5" s="29"/>
      <c r="Q5" s="29"/>
    </row>
    <row r="6" spans="1:17" ht="16.2" thickBot="1" x14ac:dyDescent="0.35">
      <c r="A6" s="2" t="s">
        <v>31</v>
      </c>
      <c r="N6" s="13"/>
      <c r="O6" s="29"/>
      <c r="P6" s="29"/>
      <c r="Q6" s="29"/>
    </row>
    <row r="7" spans="1:17" x14ac:dyDescent="0.3">
      <c r="C7" s="19"/>
      <c r="D7" s="20"/>
      <c r="E7" s="20"/>
      <c r="F7" s="20"/>
      <c r="G7" s="20"/>
      <c r="H7" s="20"/>
      <c r="I7" s="20"/>
      <c r="J7" s="20"/>
      <c r="K7" s="20"/>
      <c r="L7" s="20"/>
      <c r="N7" s="13"/>
      <c r="O7" s="207" t="s">
        <v>68</v>
      </c>
      <c r="P7" s="208"/>
      <c r="Q7" s="209"/>
    </row>
    <row r="8" spans="1:17" x14ac:dyDescent="0.3">
      <c r="C8" s="20"/>
      <c r="D8" s="20"/>
      <c r="E8" s="20"/>
      <c r="F8" s="20"/>
      <c r="G8" s="20"/>
      <c r="H8" s="20" t="s">
        <v>107</v>
      </c>
      <c r="I8" s="20"/>
      <c r="J8" s="20"/>
      <c r="K8" s="20"/>
      <c r="L8" s="20"/>
      <c r="N8" s="4" t="s">
        <v>6</v>
      </c>
      <c r="O8" s="225" t="s">
        <v>43</v>
      </c>
      <c r="P8" s="211"/>
      <c r="Q8" s="28"/>
    </row>
    <row r="9" spans="1:17" x14ac:dyDescent="0.3">
      <c r="C9" s="20"/>
      <c r="D9" s="20"/>
      <c r="E9" s="20"/>
      <c r="F9" s="20"/>
      <c r="G9" s="20"/>
      <c r="H9" s="20"/>
      <c r="I9" s="20"/>
      <c r="J9" s="20"/>
      <c r="K9" s="20"/>
      <c r="L9" s="20"/>
      <c r="N9" s="4"/>
      <c r="O9" s="223" t="s">
        <v>44</v>
      </c>
      <c r="P9" s="224"/>
      <c r="Q9" s="30">
        <f>'Tab 3 Profit Costs'!F97</f>
        <v>0</v>
      </c>
    </row>
    <row r="10" spans="1:17" x14ac:dyDescent="0.3">
      <c r="C10" s="20"/>
      <c r="D10" s="20"/>
      <c r="E10" s="20"/>
      <c r="F10" s="20"/>
      <c r="G10" s="20"/>
      <c r="H10" s="20" t="s">
        <v>108</v>
      </c>
      <c r="I10" s="20"/>
      <c r="J10" s="20"/>
      <c r="K10" s="20"/>
      <c r="L10" s="20"/>
      <c r="N10" s="4"/>
      <c r="O10" s="223" t="s">
        <v>50</v>
      </c>
      <c r="P10" s="224"/>
      <c r="Q10" s="30">
        <f>'Tab 5 Counsels Fees &amp; Dibs'!D17</f>
        <v>0</v>
      </c>
    </row>
    <row r="11" spans="1:17" x14ac:dyDescent="0.3">
      <c r="C11" s="20"/>
      <c r="D11" s="20"/>
      <c r="E11" s="20"/>
      <c r="F11" s="20"/>
      <c r="G11" s="20"/>
      <c r="H11" s="20"/>
      <c r="I11" s="20"/>
      <c r="J11" s="20"/>
      <c r="K11" s="20"/>
      <c r="L11" s="20"/>
      <c r="N11" s="4"/>
      <c r="O11" s="226" t="s">
        <v>45</v>
      </c>
      <c r="P11" s="227"/>
      <c r="Q11" s="30">
        <f>'Tab 5 Counsels Fees &amp; Dibs'!D32</f>
        <v>0</v>
      </c>
    </row>
    <row r="12" spans="1:17" ht="22.95" customHeight="1" x14ac:dyDescent="0.3">
      <c r="C12" s="20"/>
      <c r="D12" s="20"/>
      <c r="E12" s="20"/>
      <c r="F12" s="20"/>
      <c r="G12" s="20"/>
      <c r="H12" s="20" t="s">
        <v>107</v>
      </c>
      <c r="I12" s="20"/>
      <c r="J12" s="20"/>
      <c r="K12" s="20"/>
      <c r="L12" s="20"/>
      <c r="N12" s="4" t="s">
        <v>7</v>
      </c>
      <c r="O12" s="228" t="s">
        <v>91</v>
      </c>
      <c r="P12" s="229"/>
      <c r="Q12" s="31">
        <f>'Tab 3 Profit Costs'!G97</f>
        <v>0</v>
      </c>
    </row>
    <row r="13" spans="1:17" ht="27.6" customHeight="1" x14ac:dyDescent="0.3">
      <c r="C13" s="20"/>
      <c r="D13" s="20"/>
      <c r="E13" s="20"/>
      <c r="F13" s="20"/>
      <c r="G13" s="20"/>
      <c r="H13" s="20"/>
      <c r="I13" s="20"/>
      <c r="J13" s="20"/>
      <c r="K13" s="20"/>
      <c r="L13" s="20"/>
      <c r="O13" s="226" t="s">
        <v>92</v>
      </c>
      <c r="P13" s="227"/>
      <c r="Q13" s="30">
        <f>'Tab 5 Counsels Fees &amp; Dibs'!E32</f>
        <v>0</v>
      </c>
    </row>
    <row r="14" spans="1:17" ht="33" customHeight="1" x14ac:dyDescent="0.3">
      <c r="C14" s="20"/>
      <c r="D14" s="20"/>
      <c r="E14" s="20"/>
      <c r="F14" s="20"/>
      <c r="G14" s="20"/>
      <c r="H14" s="20"/>
      <c r="I14" s="20"/>
      <c r="J14" s="20"/>
      <c r="K14" s="20"/>
      <c r="L14" s="20"/>
      <c r="N14" s="4"/>
      <c r="O14" s="226" t="s">
        <v>53</v>
      </c>
      <c r="P14" s="227"/>
      <c r="Q14" s="30">
        <f>'Tab 5 Counsels Fees &amp; Dibs'!F25</f>
        <v>0</v>
      </c>
    </row>
    <row r="15" spans="1:17" x14ac:dyDescent="0.3">
      <c r="C15" s="20"/>
      <c r="D15" s="20"/>
      <c r="E15" s="20"/>
      <c r="F15" s="20"/>
      <c r="G15" s="20"/>
      <c r="H15" s="20"/>
      <c r="I15" s="20"/>
      <c r="J15" s="20"/>
      <c r="K15" s="20"/>
      <c r="L15" s="20"/>
      <c r="N15" s="4"/>
      <c r="O15" s="26"/>
      <c r="P15" s="27"/>
      <c r="Q15" s="32"/>
    </row>
    <row r="16" spans="1:17" ht="16.2" thickBot="1" x14ac:dyDescent="0.35">
      <c r="C16" s="20"/>
      <c r="D16" s="20"/>
      <c r="E16" s="20"/>
      <c r="F16" s="20"/>
      <c r="G16" s="20"/>
      <c r="H16" s="20"/>
      <c r="I16" s="20"/>
      <c r="J16" s="20"/>
      <c r="K16" s="20"/>
      <c r="L16" s="20"/>
      <c r="N16" s="13"/>
      <c r="O16" s="225" t="s">
        <v>25</v>
      </c>
      <c r="P16" s="211"/>
      <c r="Q16" s="33">
        <f>Q14+Q13+Q12+Q11+Q10+Q9</f>
        <v>0</v>
      </c>
    </row>
    <row r="17" spans="1:17" ht="16.2" thickTop="1" x14ac:dyDescent="0.3">
      <c r="N17" s="13"/>
      <c r="O17" s="26"/>
      <c r="P17" s="27"/>
      <c r="Q17" s="28"/>
    </row>
    <row r="18" spans="1:17" ht="10.5" customHeight="1" x14ac:dyDescent="0.3">
      <c r="A18" s="200" t="s">
        <v>51</v>
      </c>
      <c r="B18" s="200"/>
      <c r="C18" s="200"/>
      <c r="D18" s="200"/>
      <c r="E18" s="200"/>
      <c r="F18" s="200"/>
      <c r="G18" s="200"/>
      <c r="H18" s="200"/>
      <c r="I18" s="200"/>
      <c r="J18" s="200"/>
      <c r="K18" s="200"/>
      <c r="L18" s="200"/>
      <c r="M18" s="200"/>
      <c r="N18" s="200"/>
      <c r="O18" s="210" t="s">
        <v>52</v>
      </c>
      <c r="P18" s="211"/>
      <c r="Q18" s="212"/>
    </row>
    <row r="19" spans="1:17" ht="10.5" customHeight="1" x14ac:dyDescent="0.3">
      <c r="A19" s="201"/>
      <c r="B19" s="201"/>
      <c r="C19" s="201"/>
      <c r="D19" s="201"/>
      <c r="E19" s="201"/>
      <c r="F19" s="201"/>
      <c r="G19" s="201"/>
      <c r="H19" s="201"/>
      <c r="I19" s="201"/>
      <c r="J19" s="201"/>
      <c r="K19" s="201"/>
      <c r="L19" s="201"/>
      <c r="M19" s="201"/>
      <c r="N19" s="201"/>
      <c r="O19" s="213"/>
      <c r="P19" s="214"/>
      <c r="Q19" s="215"/>
    </row>
    <row r="20" spans="1:17" ht="10.5" customHeight="1" x14ac:dyDescent="0.3">
      <c r="A20" s="201"/>
      <c r="B20" s="201"/>
      <c r="C20" s="201"/>
      <c r="D20" s="201"/>
      <c r="E20" s="201"/>
      <c r="F20" s="201"/>
      <c r="G20" s="201"/>
      <c r="H20" s="201"/>
      <c r="I20" s="201"/>
      <c r="J20" s="201"/>
      <c r="K20" s="201"/>
      <c r="L20" s="201"/>
      <c r="M20" s="201"/>
      <c r="N20" s="201"/>
      <c r="O20" s="213"/>
      <c r="P20" s="214"/>
      <c r="Q20" s="215"/>
    </row>
    <row r="21" spans="1:17" ht="10.5" customHeight="1" thickBot="1" x14ac:dyDescent="0.35">
      <c r="A21" s="202"/>
      <c r="B21" s="202"/>
      <c r="C21" s="202"/>
      <c r="D21" s="202"/>
      <c r="E21" s="202"/>
      <c r="F21" s="202"/>
      <c r="G21" s="202"/>
      <c r="H21" s="202"/>
      <c r="I21" s="202"/>
      <c r="J21" s="202"/>
      <c r="K21" s="202"/>
      <c r="L21" s="202"/>
      <c r="M21" s="202"/>
      <c r="N21" s="202"/>
      <c r="O21" s="216"/>
      <c r="P21" s="217"/>
      <c r="Q21" s="218"/>
    </row>
    <row r="23" spans="1:17" ht="18" x14ac:dyDescent="0.35">
      <c r="E23" s="203" t="s">
        <v>60</v>
      </c>
      <c r="F23" s="203"/>
      <c r="G23" s="203"/>
      <c r="H23" s="203"/>
      <c r="I23" s="203"/>
      <c r="J23" s="203"/>
    </row>
    <row r="24" spans="1:17" x14ac:dyDescent="0.3">
      <c r="F24" s="2"/>
    </row>
    <row r="25" spans="1:17" ht="47.4" customHeight="1" x14ac:dyDescent="0.3">
      <c r="A25" s="204" t="s">
        <v>55</v>
      </c>
      <c r="B25" s="204"/>
      <c r="C25" s="204"/>
      <c r="D25" s="204"/>
      <c r="E25" s="204"/>
      <c r="F25" s="204"/>
      <c r="G25" s="204"/>
      <c r="H25" s="204"/>
      <c r="I25" s="204"/>
      <c r="J25" s="204"/>
      <c r="K25" s="204"/>
      <c r="L25" s="204"/>
      <c r="M25" s="204"/>
      <c r="N25" s="204"/>
    </row>
    <row r="26" spans="1:17" ht="93" customHeight="1" x14ac:dyDescent="0.3">
      <c r="A26" s="205" t="s">
        <v>90</v>
      </c>
      <c r="B26" s="206"/>
      <c r="C26" s="206"/>
      <c r="D26" s="206"/>
      <c r="E26" s="206"/>
      <c r="F26" s="206"/>
      <c r="G26" s="206"/>
      <c r="H26" s="206"/>
      <c r="I26" s="206"/>
      <c r="J26" s="206"/>
      <c r="K26" s="206"/>
      <c r="L26" s="206"/>
      <c r="M26" s="206"/>
      <c r="N26" s="206"/>
    </row>
    <row r="27" spans="1:17" ht="32.4" customHeight="1" x14ac:dyDescent="0.3">
      <c r="E27" s="4"/>
    </row>
    <row r="28" spans="1:17" s="34" customFormat="1" ht="72.599999999999994" customHeight="1" x14ac:dyDescent="0.25">
      <c r="A28" s="221" t="s">
        <v>111</v>
      </c>
      <c r="B28" s="222"/>
      <c r="C28" s="199" t="s">
        <v>112</v>
      </c>
      <c r="D28" s="199"/>
      <c r="E28" s="199"/>
      <c r="F28" s="199"/>
      <c r="G28" s="199"/>
      <c r="H28" s="199"/>
      <c r="J28" s="35" t="s">
        <v>106</v>
      </c>
      <c r="K28" s="219" t="s">
        <v>47</v>
      </c>
      <c r="L28" s="220"/>
      <c r="M28" s="220"/>
      <c r="N28" s="36"/>
    </row>
    <row r="29" spans="1:17" x14ac:dyDescent="0.3">
      <c r="A29" s="22"/>
      <c r="B29" s="22"/>
      <c r="C29" s="22"/>
      <c r="D29" s="22"/>
      <c r="E29" s="22"/>
      <c r="F29" s="22"/>
      <c r="G29" s="1"/>
      <c r="H29" s="1"/>
      <c r="I29" s="1"/>
      <c r="J29" s="1"/>
      <c r="K29" s="1"/>
      <c r="L29" s="1"/>
      <c r="M29" s="1"/>
      <c r="N29" s="1"/>
    </row>
    <row r="30" spans="1:17" ht="38.4" customHeight="1" x14ac:dyDescent="0.3">
      <c r="A30" s="198" t="s">
        <v>110</v>
      </c>
      <c r="B30" s="198"/>
      <c r="C30" s="198"/>
      <c r="D30" s="198"/>
      <c r="E30" s="198"/>
      <c r="F30" s="198"/>
      <c r="G30" s="199"/>
      <c r="H30" s="199"/>
      <c r="I30" s="199"/>
      <c r="J30" s="199"/>
      <c r="K30" s="199"/>
      <c r="L30" s="1"/>
      <c r="M30" s="1"/>
      <c r="N30" s="1"/>
    </row>
    <row r="31" spans="1:17" ht="36.6" customHeight="1" x14ac:dyDescent="0.3">
      <c r="A31" s="198" t="s">
        <v>109</v>
      </c>
      <c r="B31" s="198"/>
      <c r="C31" s="198"/>
      <c r="D31" s="198"/>
      <c r="E31" s="198"/>
      <c r="F31" s="198"/>
      <c r="G31" s="199"/>
      <c r="H31" s="199"/>
      <c r="I31" s="199"/>
      <c r="J31" s="199"/>
      <c r="K31" s="199"/>
      <c r="L31" s="1"/>
      <c r="M31" s="1"/>
      <c r="N31" s="1"/>
    </row>
    <row r="32" spans="1:17" ht="30" customHeight="1" x14ac:dyDescent="0.3"/>
    <row r="33" spans="1:13" ht="30" customHeight="1" x14ac:dyDescent="0.3">
      <c r="A33" s="3" t="s">
        <v>113</v>
      </c>
    </row>
    <row r="35" spans="1:13" x14ac:dyDescent="0.3">
      <c r="I35" s="11"/>
      <c r="J35" s="11"/>
      <c r="K35" s="11"/>
      <c r="L35" s="11"/>
      <c r="M35" s="11"/>
    </row>
    <row r="36" spans="1:13" x14ac:dyDescent="0.3">
      <c r="I36" s="6"/>
      <c r="J36" s="6"/>
      <c r="K36" s="6"/>
      <c r="L36" s="5"/>
      <c r="M36" s="7"/>
    </row>
    <row r="37" spans="1:13" x14ac:dyDescent="0.3">
      <c r="I37" s="8"/>
      <c r="J37" s="5"/>
      <c r="K37" s="8"/>
      <c r="L37" s="7"/>
      <c r="M37" s="7"/>
    </row>
    <row r="38" spans="1:13" x14ac:dyDescent="0.3">
      <c r="I38" s="10"/>
      <c r="J38" s="9"/>
      <c r="K38" s="10"/>
      <c r="L38" s="9"/>
      <c r="M38" s="10"/>
    </row>
    <row r="39" spans="1:13" ht="34.200000000000003" customHeight="1" x14ac:dyDescent="0.3">
      <c r="I39" s="10"/>
      <c r="J39" s="9"/>
      <c r="K39" s="10"/>
      <c r="L39" s="9"/>
      <c r="M39" s="10"/>
    </row>
    <row r="40" spans="1:13" x14ac:dyDescent="0.3">
      <c r="I40" s="10"/>
      <c r="J40" s="9"/>
      <c r="K40" s="10"/>
      <c r="L40" s="9"/>
      <c r="M40" s="10"/>
    </row>
    <row r="41" spans="1:13" x14ac:dyDescent="0.3">
      <c r="I41" s="10"/>
      <c r="J41" s="9"/>
      <c r="K41" s="10"/>
      <c r="L41" s="9"/>
      <c r="M41" s="10"/>
    </row>
    <row r="42" spans="1:13" x14ac:dyDescent="0.3">
      <c r="I42" s="10"/>
      <c r="J42" s="9"/>
      <c r="K42" s="10"/>
      <c r="L42" s="9"/>
      <c r="M42" s="10"/>
    </row>
    <row r="43" spans="1:13" x14ac:dyDescent="0.3">
      <c r="I43" s="10"/>
      <c r="J43" s="9"/>
      <c r="K43" s="10"/>
      <c r="L43" s="9"/>
      <c r="M43" s="10"/>
    </row>
    <row r="44" spans="1:13" x14ac:dyDescent="0.3">
      <c r="I44" s="10"/>
      <c r="J44" s="9"/>
      <c r="K44" s="10"/>
      <c r="L44" s="9"/>
      <c r="M44" s="10"/>
    </row>
    <row r="45" spans="1:13" x14ac:dyDescent="0.3">
      <c r="I45" s="10"/>
      <c r="J45" s="9"/>
      <c r="K45" s="10"/>
      <c r="L45" s="9"/>
      <c r="M45" s="10"/>
    </row>
    <row r="46" spans="1:13" x14ac:dyDescent="0.3">
      <c r="I46" s="10"/>
      <c r="J46" s="9"/>
      <c r="K46" s="10"/>
      <c r="L46" s="9"/>
      <c r="M46" s="10"/>
    </row>
    <row r="51" spans="14:14" x14ac:dyDescent="0.3">
      <c r="N51" s="3" t="str">
        <f>'Tab 2 Legal Team'!A31</f>
        <v>16.05.2019</v>
      </c>
    </row>
  </sheetData>
  <sheetProtection algorithmName="SHA-512" hashValue="oRSpY/p+7GVACina1uobW1gvMFLLxycXIvFd0XFqEHmckvOPYPxyE9oULPLTJxPHTkw6cxFXOippXRwu26Yb0A==" saltValue="oYjzE8ZnwxmtsjpNNRzFmQ==" spinCount="100000" sheet="1" objects="1" scenarios="1"/>
  <mergeCells count="19">
    <mergeCell ref="O7:Q7"/>
    <mergeCell ref="O18:Q21"/>
    <mergeCell ref="K28:M28"/>
    <mergeCell ref="C28:H28"/>
    <mergeCell ref="A28:B28"/>
    <mergeCell ref="O10:P10"/>
    <mergeCell ref="O9:P9"/>
    <mergeCell ref="O8:P8"/>
    <mergeCell ref="O11:P11"/>
    <mergeCell ref="O12:P12"/>
    <mergeCell ref="O13:P13"/>
    <mergeCell ref="O14:P14"/>
    <mergeCell ref="O16:P16"/>
    <mergeCell ref="A30:K30"/>
    <mergeCell ref="A31:K31"/>
    <mergeCell ref="A18:N21"/>
    <mergeCell ref="E23:J23"/>
    <mergeCell ref="A25:N25"/>
    <mergeCell ref="A26:N26"/>
  </mergeCells>
  <printOptions headings="1" gridLines="1"/>
  <pageMargins left="0.70866141732283472" right="0.70866141732283472" top="0.94488188976377963" bottom="0.55118110236220474" header="0.31496062992125984" footer="0.31496062992125984"/>
  <pageSetup paperSize="8" scale="93" orientation="landscape" r:id="rId1"/>
  <headerFooter>
    <oddHeader xml:space="preserve">&amp;L&amp;"-,Regular"N260(A)
&amp;"-,Bold"Statement of Costs
(summary assessment)&amp;"-,Regular"
</oddHeader>
    <oddFooter>&amp;C&amp;"-,Regular"Page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182"/>
  <sheetViews>
    <sheetView topLeftCell="C2" zoomScaleNormal="100" zoomScalePageLayoutView="70" workbookViewId="0">
      <selection activeCell="C13" sqref="C13"/>
    </sheetView>
  </sheetViews>
  <sheetFormatPr defaultColWidth="9.109375" defaultRowHeight="14.4" x14ac:dyDescent="0.3"/>
  <cols>
    <col min="1" max="1" width="48.33203125" style="87" customWidth="1"/>
    <col min="2" max="2" width="60.88671875" style="87" customWidth="1"/>
    <col min="3" max="3" width="53.5546875" style="87" customWidth="1"/>
    <col min="4" max="4" width="30.44140625" style="87" customWidth="1"/>
    <col min="5" max="8" width="9.109375" style="87" customWidth="1"/>
    <col min="9" max="16384" width="9.109375" style="87"/>
  </cols>
  <sheetData>
    <row r="1" spans="1:8" x14ac:dyDescent="0.3">
      <c r="A1" s="87" t="s">
        <v>60</v>
      </c>
    </row>
    <row r="3" spans="1:8" ht="15.6" x14ac:dyDescent="0.3">
      <c r="A3" s="90" t="s">
        <v>30</v>
      </c>
      <c r="D3" s="129"/>
    </row>
    <row r="4" spans="1:8" ht="15.6" x14ac:dyDescent="0.3">
      <c r="A4" s="90"/>
    </row>
    <row r="5" spans="1:8" x14ac:dyDescent="0.3">
      <c r="A5" s="130" t="s">
        <v>3</v>
      </c>
      <c r="B5" s="131" t="s">
        <v>2</v>
      </c>
      <c r="C5" s="130" t="s">
        <v>1</v>
      </c>
      <c r="D5" s="70"/>
      <c r="E5" s="70"/>
      <c r="F5" s="70"/>
      <c r="G5" s="70"/>
      <c r="H5" s="70"/>
    </row>
    <row r="6" spans="1:8" x14ac:dyDescent="0.3">
      <c r="A6" s="132" t="s">
        <v>20</v>
      </c>
      <c r="B6" s="133"/>
      <c r="C6" s="134">
        <v>0</v>
      </c>
      <c r="D6" s="70"/>
      <c r="E6" s="70"/>
      <c r="F6" s="70"/>
      <c r="G6" s="70"/>
      <c r="H6" s="70"/>
    </row>
    <row r="7" spans="1:8" x14ac:dyDescent="0.3">
      <c r="A7" s="132" t="s">
        <v>21</v>
      </c>
      <c r="B7" s="133"/>
      <c r="C7" s="134">
        <v>0</v>
      </c>
      <c r="D7" s="70"/>
      <c r="E7" s="70"/>
      <c r="F7" s="70"/>
      <c r="G7" s="70"/>
      <c r="H7" s="70"/>
    </row>
    <row r="8" spans="1:8" x14ac:dyDescent="0.3">
      <c r="A8" s="132" t="s">
        <v>36</v>
      </c>
      <c r="B8" s="133"/>
      <c r="C8" s="134">
        <v>0</v>
      </c>
      <c r="D8" s="70"/>
      <c r="E8" s="70"/>
      <c r="F8" s="70"/>
      <c r="G8" s="70"/>
      <c r="H8" s="70"/>
    </row>
    <row r="9" spans="1:8" x14ac:dyDescent="0.3">
      <c r="A9" s="132" t="s">
        <v>37</v>
      </c>
      <c r="B9" s="133"/>
      <c r="C9" s="134">
        <v>0</v>
      </c>
      <c r="D9" s="70"/>
      <c r="E9" s="70"/>
      <c r="F9" s="70"/>
      <c r="G9" s="70"/>
      <c r="H9" s="70"/>
    </row>
    <row r="10" spans="1:8" x14ac:dyDescent="0.3">
      <c r="A10" s="132" t="s">
        <v>38</v>
      </c>
      <c r="B10" s="135"/>
      <c r="C10" s="134">
        <v>0</v>
      </c>
      <c r="D10" s="70"/>
      <c r="E10" s="70"/>
      <c r="F10" s="70"/>
      <c r="G10" s="70"/>
      <c r="H10" s="70"/>
    </row>
    <row r="11" spans="1:8" x14ac:dyDescent="0.3">
      <c r="A11" s="136" t="s">
        <v>48</v>
      </c>
      <c r="B11" s="135"/>
      <c r="C11" s="134">
        <v>0</v>
      </c>
      <c r="D11" s="70"/>
      <c r="E11" s="70"/>
      <c r="F11" s="70"/>
      <c r="G11" s="70"/>
      <c r="H11" s="70"/>
    </row>
    <row r="12" spans="1:8" x14ac:dyDescent="0.3">
      <c r="A12" s="132" t="s">
        <v>39</v>
      </c>
      <c r="B12" s="135"/>
      <c r="C12" s="134">
        <v>0</v>
      </c>
      <c r="D12" s="70"/>
      <c r="E12" s="70"/>
      <c r="F12" s="70"/>
      <c r="G12" s="70"/>
      <c r="H12" s="70"/>
    </row>
    <row r="13" spans="1:8" x14ac:dyDescent="0.3">
      <c r="A13" s="132" t="s">
        <v>40</v>
      </c>
      <c r="B13" s="135"/>
      <c r="C13" s="134">
        <v>0</v>
      </c>
      <c r="D13" s="70"/>
      <c r="E13" s="70"/>
      <c r="F13" s="70"/>
      <c r="G13" s="70"/>
      <c r="H13" s="70"/>
    </row>
    <row r="14" spans="1:8" x14ac:dyDescent="0.3">
      <c r="A14" s="137" t="s">
        <v>41</v>
      </c>
      <c r="B14" s="133"/>
      <c r="C14" s="138">
        <v>0</v>
      </c>
      <c r="D14" s="70"/>
      <c r="E14" s="70"/>
      <c r="F14" s="70"/>
      <c r="G14" s="70"/>
      <c r="H14" s="70"/>
    </row>
    <row r="15" spans="1:8" x14ac:dyDescent="0.3">
      <c r="A15" s="132" t="s">
        <v>42</v>
      </c>
      <c r="B15" s="135"/>
      <c r="C15" s="101">
        <v>0</v>
      </c>
      <c r="D15" s="70"/>
      <c r="E15" s="70"/>
      <c r="F15" s="70"/>
      <c r="G15" s="70"/>
      <c r="H15" s="70"/>
    </row>
    <row r="16" spans="1:8" x14ac:dyDescent="0.3">
      <c r="A16" s="139"/>
      <c r="B16" s="140"/>
      <c r="C16" s="141"/>
      <c r="D16" s="70"/>
      <c r="E16" s="70"/>
      <c r="F16" s="70"/>
      <c r="G16" s="70"/>
      <c r="H16" s="70"/>
    </row>
    <row r="17" spans="1:9" x14ac:dyDescent="0.3">
      <c r="A17" s="139"/>
      <c r="B17" s="140"/>
      <c r="C17" s="141"/>
      <c r="D17" s="70"/>
      <c r="E17" s="70"/>
      <c r="F17" s="70"/>
      <c r="G17" s="70"/>
      <c r="H17" s="70"/>
    </row>
    <row r="18" spans="1:9" x14ac:dyDescent="0.3">
      <c r="A18" s="139"/>
      <c r="B18" s="140"/>
      <c r="C18" s="141"/>
      <c r="D18" s="70"/>
      <c r="E18" s="70"/>
      <c r="F18" s="70"/>
      <c r="G18" s="70"/>
      <c r="H18" s="70"/>
    </row>
    <row r="19" spans="1:9" x14ac:dyDescent="0.3">
      <c r="A19" s="139"/>
      <c r="B19" s="140"/>
      <c r="C19" s="141"/>
      <c r="D19" s="70"/>
      <c r="E19" s="70"/>
      <c r="F19" s="70"/>
      <c r="G19" s="70"/>
      <c r="H19" s="70"/>
    </row>
    <row r="20" spans="1:9" x14ac:dyDescent="0.3">
      <c r="A20" s="142"/>
      <c r="B20" s="143"/>
      <c r="C20" s="143"/>
      <c r="D20" s="143"/>
      <c r="E20" s="70"/>
      <c r="F20" s="70"/>
      <c r="G20" s="70"/>
      <c r="H20" s="70"/>
      <c r="I20" s="70"/>
    </row>
    <row r="21" spans="1:9" x14ac:dyDescent="0.3">
      <c r="A21" s="142"/>
      <c r="B21" s="143"/>
      <c r="C21" s="143"/>
      <c r="D21" s="143"/>
      <c r="E21" s="70"/>
      <c r="F21" s="70"/>
      <c r="G21" s="70"/>
      <c r="H21" s="70"/>
      <c r="I21" s="70"/>
    </row>
    <row r="22" spans="1:9" ht="17.25" customHeight="1" x14ac:dyDescent="0.3">
      <c r="A22" s="142"/>
      <c r="B22" s="144"/>
      <c r="C22" s="144"/>
      <c r="D22" s="144"/>
      <c r="E22" s="70"/>
      <c r="F22" s="70"/>
      <c r="G22" s="70"/>
      <c r="H22" s="70"/>
      <c r="I22" s="70"/>
    </row>
    <row r="23" spans="1:9" x14ac:dyDescent="0.3">
      <c r="A23" s="145" t="s">
        <v>32</v>
      </c>
      <c r="B23" s="144"/>
      <c r="C23" s="144"/>
      <c r="D23" s="144"/>
      <c r="E23" s="70"/>
      <c r="F23" s="70"/>
      <c r="G23" s="70"/>
      <c r="H23" s="70"/>
      <c r="I23" s="70"/>
    </row>
    <row r="24" spans="1:9" s="148" customFormat="1" ht="27.6" customHeight="1" x14ac:dyDescent="0.25">
      <c r="A24" s="232" t="s">
        <v>33</v>
      </c>
      <c r="B24" s="233"/>
      <c r="C24" s="233"/>
      <c r="D24" s="146"/>
      <c r="E24" s="147"/>
      <c r="F24" s="147"/>
      <c r="G24" s="147"/>
      <c r="H24" s="147"/>
      <c r="I24" s="147"/>
    </row>
    <row r="25" spans="1:9" s="148" customFormat="1" ht="33.6" customHeight="1" x14ac:dyDescent="0.25">
      <c r="A25" s="232" t="s">
        <v>34</v>
      </c>
      <c r="B25" s="233"/>
      <c r="C25" s="233"/>
      <c r="D25" s="146"/>
      <c r="E25" s="147"/>
      <c r="F25" s="147"/>
      <c r="G25" s="147"/>
      <c r="H25" s="147"/>
      <c r="I25" s="147"/>
    </row>
    <row r="26" spans="1:9" s="148" customFormat="1" ht="28.2" customHeight="1" x14ac:dyDescent="0.25">
      <c r="A26" s="234" t="s">
        <v>75</v>
      </c>
      <c r="B26" s="233"/>
      <c r="C26" s="233"/>
      <c r="D26" s="149"/>
      <c r="E26" s="147"/>
      <c r="F26" s="147"/>
      <c r="G26" s="147"/>
      <c r="H26" s="147"/>
      <c r="I26" s="147"/>
    </row>
    <row r="27" spans="1:9" s="148" customFormat="1" x14ac:dyDescent="0.25">
      <c r="A27" s="234" t="s">
        <v>76</v>
      </c>
      <c r="B27" s="234"/>
      <c r="C27" s="233"/>
      <c r="D27" s="150"/>
      <c r="E27" s="147"/>
      <c r="F27" s="147"/>
      <c r="G27" s="147"/>
      <c r="H27" s="147"/>
      <c r="I27" s="147"/>
    </row>
    <row r="28" spans="1:9" x14ac:dyDescent="0.3">
      <c r="A28" s="149"/>
      <c r="B28" s="144"/>
      <c r="C28" s="144"/>
      <c r="D28" s="144"/>
      <c r="E28" s="70"/>
      <c r="F28" s="70"/>
      <c r="G28" s="70"/>
      <c r="H28" s="70"/>
      <c r="I28" s="70"/>
    </row>
    <row r="29" spans="1:9" ht="91.2" customHeight="1" x14ac:dyDescent="0.3">
      <c r="A29" s="230" t="s">
        <v>35</v>
      </c>
      <c r="B29" s="231"/>
      <c r="C29" s="144"/>
      <c r="D29" s="144"/>
      <c r="E29" s="70"/>
      <c r="F29" s="70"/>
      <c r="G29" s="70"/>
      <c r="H29" s="70"/>
      <c r="I29" s="70"/>
    </row>
    <row r="30" spans="1:9" x14ac:dyDescent="0.3">
      <c r="A30" s="149"/>
      <c r="B30" s="144"/>
      <c r="C30" s="144"/>
      <c r="D30" s="144"/>
      <c r="E30" s="70"/>
      <c r="F30" s="70"/>
      <c r="G30" s="70"/>
      <c r="H30" s="70"/>
      <c r="I30" s="70"/>
    </row>
    <row r="31" spans="1:9" x14ac:dyDescent="0.3">
      <c r="A31" s="149" t="str">
        <f>'Tab 3 Profit Costs'!B100</f>
        <v>16.05.2019</v>
      </c>
      <c r="B31" s="144"/>
      <c r="C31" s="144"/>
      <c r="D31" s="144"/>
      <c r="E31" s="70"/>
      <c r="F31" s="70"/>
      <c r="G31" s="70"/>
      <c r="H31" s="70"/>
      <c r="I31" s="70"/>
    </row>
    <row r="32" spans="1:9" x14ac:dyDescent="0.3">
      <c r="A32" s="149"/>
      <c r="B32" s="144"/>
      <c r="C32" s="144"/>
      <c r="D32" s="144"/>
      <c r="E32" s="70"/>
      <c r="F32" s="70"/>
      <c r="G32" s="70"/>
      <c r="H32" s="70"/>
      <c r="I32" s="70"/>
    </row>
    <row r="33" spans="1:9" x14ac:dyDescent="0.3">
      <c r="A33" s="149"/>
      <c r="B33" s="144"/>
      <c r="C33" s="144"/>
      <c r="D33" s="144"/>
      <c r="E33" s="70"/>
      <c r="F33" s="70"/>
      <c r="G33" s="70"/>
      <c r="H33" s="70"/>
      <c r="I33" s="70"/>
    </row>
    <row r="34" spans="1:9" x14ac:dyDescent="0.3">
      <c r="A34" s="149"/>
      <c r="B34" s="144"/>
      <c r="C34" s="144"/>
      <c r="D34" s="144"/>
      <c r="E34" s="70"/>
      <c r="F34" s="70"/>
      <c r="G34" s="70"/>
      <c r="H34" s="70"/>
      <c r="I34" s="70"/>
    </row>
    <row r="35" spans="1:9" x14ac:dyDescent="0.3">
      <c r="A35" s="149"/>
      <c r="B35" s="144"/>
      <c r="C35" s="144"/>
      <c r="D35" s="144"/>
      <c r="E35" s="70"/>
      <c r="F35" s="70"/>
      <c r="G35" s="70"/>
      <c r="H35" s="70"/>
      <c r="I35" s="70"/>
    </row>
    <row r="36" spans="1:9" x14ac:dyDescent="0.3">
      <c r="A36" s="149"/>
      <c r="B36" s="144"/>
      <c r="C36" s="144"/>
      <c r="D36" s="144"/>
      <c r="E36" s="70"/>
      <c r="F36" s="70"/>
      <c r="G36" s="70"/>
      <c r="H36" s="70"/>
      <c r="I36" s="70"/>
    </row>
    <row r="37" spans="1:9" x14ac:dyDescent="0.3">
      <c r="A37" s="149"/>
      <c r="B37" s="144"/>
      <c r="C37" s="144"/>
      <c r="D37" s="144"/>
      <c r="E37" s="70"/>
      <c r="F37" s="70"/>
      <c r="G37" s="70"/>
      <c r="H37" s="70"/>
      <c r="I37" s="70"/>
    </row>
    <row r="38" spans="1:9" x14ac:dyDescent="0.3">
      <c r="A38" s="149"/>
      <c r="B38" s="144"/>
      <c r="C38" s="144"/>
      <c r="D38" s="144"/>
      <c r="E38" s="70"/>
      <c r="F38" s="70"/>
      <c r="G38" s="70"/>
      <c r="H38" s="70"/>
      <c r="I38" s="70"/>
    </row>
    <row r="39" spans="1:9" x14ac:dyDescent="0.3">
      <c r="A39" s="149"/>
      <c r="B39" s="144"/>
      <c r="C39" s="144"/>
      <c r="D39" s="144"/>
      <c r="E39" s="70"/>
      <c r="F39" s="70"/>
      <c r="G39" s="70"/>
      <c r="H39" s="70"/>
      <c r="I39" s="70"/>
    </row>
    <row r="40" spans="1:9" x14ac:dyDescent="0.3">
      <c r="A40" s="149"/>
      <c r="B40" s="144"/>
      <c r="C40" s="144"/>
      <c r="D40" s="144"/>
      <c r="E40" s="70"/>
      <c r="F40" s="70"/>
      <c r="G40" s="70"/>
      <c r="H40" s="70"/>
      <c r="I40" s="70"/>
    </row>
    <row r="41" spans="1:9" x14ac:dyDescent="0.3">
      <c r="A41" s="149"/>
      <c r="B41" s="144"/>
      <c r="C41" s="144"/>
      <c r="D41" s="144"/>
      <c r="E41" s="70"/>
      <c r="F41" s="70"/>
      <c r="G41" s="70"/>
      <c r="H41" s="70"/>
      <c r="I41" s="70"/>
    </row>
    <row r="42" spans="1:9" x14ac:dyDescent="0.3">
      <c r="A42" s="149"/>
      <c r="B42" s="144"/>
      <c r="C42" s="144"/>
      <c r="D42" s="144"/>
      <c r="E42" s="70"/>
      <c r="F42" s="70"/>
      <c r="G42" s="70"/>
      <c r="H42" s="70"/>
      <c r="I42" s="70"/>
    </row>
    <row r="43" spans="1:9" ht="16.2" customHeight="1" x14ac:dyDescent="0.3">
      <c r="A43" s="151"/>
      <c r="B43" s="144"/>
      <c r="C43" s="144"/>
      <c r="D43" s="144"/>
      <c r="E43" s="70"/>
      <c r="F43" s="70"/>
      <c r="G43" s="70"/>
      <c r="H43" s="70"/>
      <c r="I43" s="70"/>
    </row>
    <row r="44" spans="1:9" x14ac:dyDescent="0.3">
      <c r="A44" s="70"/>
      <c r="B44" s="70"/>
      <c r="C44" s="70"/>
      <c r="D44" s="70"/>
    </row>
    <row r="45" spans="1:9" x14ac:dyDescent="0.3">
      <c r="A45" s="70"/>
      <c r="B45" s="70"/>
      <c r="C45" s="70"/>
      <c r="D45" s="70"/>
    </row>
    <row r="46" spans="1:9" x14ac:dyDescent="0.3">
      <c r="A46" s="70"/>
      <c r="B46" s="70"/>
      <c r="C46" s="70"/>
      <c r="D46" s="70"/>
    </row>
    <row r="47" spans="1:9" x14ac:dyDescent="0.3">
      <c r="A47" s="70"/>
      <c r="B47" s="70"/>
      <c r="C47" s="70"/>
      <c r="D47" s="70"/>
    </row>
    <row r="48" spans="1:9" x14ac:dyDescent="0.3">
      <c r="A48" s="70"/>
      <c r="B48" s="70"/>
      <c r="C48" s="70"/>
      <c r="D48" s="70"/>
    </row>
    <row r="49" spans="1:7" x14ac:dyDescent="0.3">
      <c r="A49" s="70"/>
      <c r="B49" s="70"/>
      <c r="C49" s="70"/>
      <c r="D49" s="70"/>
    </row>
    <row r="50" spans="1:7" x14ac:dyDescent="0.3">
      <c r="A50" s="70"/>
      <c r="B50" s="70"/>
      <c r="C50" s="70"/>
      <c r="D50" s="70"/>
    </row>
    <row r="56" spans="1:7" x14ac:dyDescent="0.3">
      <c r="G56" s="70"/>
    </row>
    <row r="57" spans="1:7" x14ac:dyDescent="0.3">
      <c r="G57" s="70"/>
    </row>
    <row r="58" spans="1:7" hidden="1" x14ac:dyDescent="0.3">
      <c r="G58" s="70"/>
    </row>
    <row r="59" spans="1:7" hidden="1" x14ac:dyDescent="0.3">
      <c r="A59" s="152" t="s">
        <v>69</v>
      </c>
      <c r="B59" s="152" t="s">
        <v>70</v>
      </c>
      <c r="C59" s="153" t="s">
        <v>67</v>
      </c>
      <c r="G59" s="70"/>
    </row>
    <row r="60" spans="1:7" hidden="1" x14ac:dyDescent="0.3">
      <c r="A60" s="152"/>
      <c r="B60" s="152"/>
      <c r="C60" s="154" t="s">
        <v>71</v>
      </c>
      <c r="G60" s="70"/>
    </row>
    <row r="61" spans="1:7" hidden="1" x14ac:dyDescent="0.3">
      <c r="A61" s="152"/>
      <c r="B61" s="152"/>
      <c r="C61" s="154" t="s">
        <v>72</v>
      </c>
      <c r="G61" s="70"/>
    </row>
    <row r="62" spans="1:7" hidden="1" x14ac:dyDescent="0.3">
      <c r="A62" s="152"/>
      <c r="B62" s="152"/>
      <c r="C62" s="154" t="s">
        <v>73</v>
      </c>
      <c r="G62" s="70"/>
    </row>
    <row r="63" spans="1:7" hidden="1" x14ac:dyDescent="0.3">
      <c r="A63" s="152"/>
      <c r="B63" s="152"/>
      <c r="C63" s="154" t="s">
        <v>74</v>
      </c>
      <c r="G63" s="70"/>
    </row>
    <row r="64" spans="1:7" hidden="1" x14ac:dyDescent="0.3">
      <c r="A64" s="152"/>
      <c r="B64" s="152"/>
      <c r="C64" s="155" t="s">
        <v>41</v>
      </c>
      <c r="G64" s="70"/>
    </row>
    <row r="65" spans="1:7" hidden="1" x14ac:dyDescent="0.3">
      <c r="A65" s="152"/>
      <c r="B65" s="152"/>
      <c r="C65" s="156" t="s">
        <v>42</v>
      </c>
      <c r="G65" s="70"/>
    </row>
    <row r="66" spans="1:7" hidden="1" x14ac:dyDescent="0.3">
      <c r="A66" s="152"/>
      <c r="B66" s="152"/>
      <c r="C66" s="152"/>
      <c r="G66" s="70"/>
    </row>
    <row r="67" spans="1:7" hidden="1" x14ac:dyDescent="0.3">
      <c r="A67" s="152"/>
      <c r="B67" s="152"/>
      <c r="C67" s="152" t="s">
        <v>67</v>
      </c>
      <c r="G67" s="70"/>
    </row>
    <row r="68" spans="1:7" hidden="1" x14ac:dyDescent="0.3">
      <c r="G68" s="70"/>
    </row>
    <row r="69" spans="1:7" x14ac:dyDescent="0.3">
      <c r="G69" s="70"/>
    </row>
    <row r="70" spans="1:7" x14ac:dyDescent="0.3">
      <c r="G70" s="70"/>
    </row>
    <row r="71" spans="1:7" x14ac:dyDescent="0.3">
      <c r="G71" s="70"/>
    </row>
    <row r="72" spans="1:7" x14ac:dyDescent="0.3">
      <c r="G72" s="70"/>
    </row>
    <row r="73" spans="1:7" x14ac:dyDescent="0.3">
      <c r="G73" s="70"/>
    </row>
    <row r="74" spans="1:7" x14ac:dyDescent="0.3">
      <c r="G74" s="70"/>
    </row>
    <row r="75" spans="1:7" x14ac:dyDescent="0.3">
      <c r="A75" s="70"/>
      <c r="B75" s="70"/>
      <c r="C75" s="70"/>
      <c r="D75" s="70"/>
      <c r="E75" s="70"/>
      <c r="F75" s="70"/>
      <c r="G75" s="70"/>
    </row>
    <row r="76" spans="1:7" x14ac:dyDescent="0.3">
      <c r="A76" s="70"/>
      <c r="B76" s="70"/>
      <c r="C76" s="70"/>
      <c r="D76" s="70"/>
      <c r="E76" s="70"/>
      <c r="F76" s="70"/>
      <c r="G76" s="70"/>
    </row>
    <row r="77" spans="1:7" x14ac:dyDescent="0.3">
      <c r="A77" s="70"/>
      <c r="B77" s="70"/>
      <c r="C77" s="70"/>
      <c r="D77" s="70"/>
      <c r="E77" s="70"/>
      <c r="F77" s="70"/>
      <c r="G77" s="70"/>
    </row>
    <row r="78" spans="1:7" x14ac:dyDescent="0.3">
      <c r="A78" s="70"/>
      <c r="B78" s="70"/>
      <c r="C78" s="70"/>
      <c r="D78" s="70"/>
      <c r="E78" s="70"/>
      <c r="F78" s="70"/>
      <c r="G78" s="70"/>
    </row>
    <row r="79" spans="1:7" x14ac:dyDescent="0.3">
      <c r="A79" s="70"/>
      <c r="B79" s="70"/>
      <c r="C79" s="70"/>
      <c r="D79" s="70"/>
      <c r="E79" s="70"/>
      <c r="F79" s="70"/>
      <c r="G79" s="70"/>
    </row>
    <row r="80" spans="1:7" x14ac:dyDescent="0.3">
      <c r="A80" s="70"/>
      <c r="B80" s="70"/>
      <c r="C80" s="70"/>
      <c r="D80" s="70"/>
      <c r="E80" s="70"/>
      <c r="F80" s="70"/>
      <c r="G80" s="70"/>
    </row>
    <row r="81" spans="1:7" x14ac:dyDescent="0.3">
      <c r="A81" s="70"/>
      <c r="B81" s="70"/>
      <c r="C81" s="70"/>
      <c r="D81" s="70"/>
      <c r="E81" s="70"/>
      <c r="F81" s="70"/>
      <c r="G81" s="70"/>
    </row>
    <row r="82" spans="1:7" x14ac:dyDescent="0.3">
      <c r="A82" s="70"/>
      <c r="B82" s="70"/>
      <c r="C82" s="70"/>
      <c r="D82" s="70"/>
      <c r="E82" s="70"/>
      <c r="F82" s="70"/>
      <c r="G82" s="70"/>
    </row>
    <row r="83" spans="1:7" x14ac:dyDescent="0.3">
      <c r="A83" s="70"/>
      <c r="B83" s="70"/>
      <c r="C83" s="70"/>
      <c r="D83" s="70"/>
      <c r="E83" s="70"/>
      <c r="F83" s="70"/>
      <c r="G83" s="70"/>
    </row>
    <row r="84" spans="1:7" x14ac:dyDescent="0.3">
      <c r="A84" s="70"/>
      <c r="B84" s="70"/>
      <c r="C84" s="70"/>
      <c r="D84" s="70"/>
      <c r="E84" s="70"/>
      <c r="F84" s="70"/>
      <c r="G84" s="70"/>
    </row>
    <row r="85" spans="1:7" x14ac:dyDescent="0.3">
      <c r="A85" s="70"/>
      <c r="B85" s="70"/>
      <c r="C85" s="70"/>
      <c r="D85" s="70"/>
      <c r="E85" s="70"/>
      <c r="F85" s="70"/>
      <c r="G85" s="70"/>
    </row>
    <row r="86" spans="1:7" x14ac:dyDescent="0.3">
      <c r="A86" s="70"/>
      <c r="B86" s="70"/>
      <c r="C86" s="70"/>
      <c r="D86" s="70"/>
      <c r="E86" s="70"/>
      <c r="F86" s="70"/>
      <c r="G86" s="70"/>
    </row>
    <row r="87" spans="1:7" x14ac:dyDescent="0.3">
      <c r="A87" s="70"/>
      <c r="B87" s="70"/>
      <c r="C87" s="70"/>
      <c r="D87" s="70"/>
      <c r="E87" s="70"/>
      <c r="F87" s="70"/>
      <c r="G87" s="70"/>
    </row>
    <row r="88" spans="1:7" x14ac:dyDescent="0.3">
      <c r="A88" s="70"/>
      <c r="B88" s="70"/>
      <c r="C88" s="70"/>
      <c r="D88" s="70"/>
      <c r="E88" s="70"/>
      <c r="F88" s="70"/>
      <c r="G88" s="70"/>
    </row>
    <row r="89" spans="1:7" x14ac:dyDescent="0.3">
      <c r="A89" s="70"/>
      <c r="B89" s="70"/>
      <c r="C89" s="70"/>
      <c r="D89" s="70"/>
      <c r="E89" s="70"/>
      <c r="F89" s="70"/>
      <c r="G89" s="70"/>
    </row>
    <row r="90" spans="1:7" x14ac:dyDescent="0.3">
      <c r="A90" s="70"/>
      <c r="B90" s="70"/>
      <c r="C90" s="70"/>
      <c r="D90" s="70"/>
      <c r="E90" s="70"/>
      <c r="F90" s="70"/>
      <c r="G90" s="70"/>
    </row>
    <row r="91" spans="1:7" x14ac:dyDescent="0.3">
      <c r="A91" s="70"/>
      <c r="B91" s="70"/>
      <c r="C91" s="70"/>
      <c r="D91" s="70"/>
      <c r="E91" s="70"/>
      <c r="F91" s="70"/>
      <c r="G91" s="70"/>
    </row>
    <row r="92" spans="1:7" x14ac:dyDescent="0.3">
      <c r="A92" s="70"/>
      <c r="B92" s="70"/>
      <c r="C92" s="70"/>
      <c r="D92" s="70"/>
      <c r="E92" s="70"/>
      <c r="F92" s="70"/>
      <c r="G92" s="70"/>
    </row>
    <row r="93" spans="1:7" x14ac:dyDescent="0.3">
      <c r="A93" s="70"/>
      <c r="B93" s="70"/>
      <c r="C93" s="70"/>
      <c r="D93" s="70"/>
      <c r="E93" s="70"/>
      <c r="F93" s="70"/>
      <c r="G93" s="70"/>
    </row>
    <row r="94" spans="1:7" x14ac:dyDescent="0.3">
      <c r="A94" s="70"/>
      <c r="B94" s="70"/>
      <c r="C94" s="70"/>
      <c r="D94" s="70"/>
      <c r="E94" s="70"/>
      <c r="F94" s="70"/>
      <c r="G94" s="70"/>
    </row>
    <row r="95" spans="1:7" x14ac:dyDescent="0.3">
      <c r="A95" s="70"/>
      <c r="B95" s="70"/>
      <c r="C95" s="70"/>
      <c r="D95" s="70"/>
      <c r="E95" s="70"/>
      <c r="F95" s="70"/>
      <c r="G95" s="70"/>
    </row>
    <row r="96" spans="1:7" x14ac:dyDescent="0.3">
      <c r="A96" s="70"/>
      <c r="B96" s="70"/>
      <c r="C96" s="70"/>
      <c r="D96" s="70"/>
      <c r="E96" s="70"/>
      <c r="F96" s="70"/>
      <c r="G96" s="70"/>
    </row>
    <row r="97" spans="1:7" x14ac:dyDescent="0.3">
      <c r="A97" s="70"/>
      <c r="B97" s="70"/>
      <c r="C97" s="70"/>
      <c r="D97" s="70"/>
      <c r="E97" s="70"/>
      <c r="F97" s="70"/>
      <c r="G97" s="70"/>
    </row>
    <row r="98" spans="1:7" x14ac:dyDescent="0.3">
      <c r="A98" s="70"/>
      <c r="B98" s="70"/>
      <c r="C98" s="70"/>
      <c r="D98" s="70"/>
      <c r="E98" s="70"/>
      <c r="F98" s="70"/>
      <c r="G98" s="70"/>
    </row>
    <row r="99" spans="1:7" x14ac:dyDescent="0.3">
      <c r="A99" s="70"/>
      <c r="B99" s="70"/>
      <c r="C99" s="70"/>
      <c r="D99" s="70"/>
      <c r="E99" s="70"/>
      <c r="F99" s="70"/>
      <c r="G99" s="70"/>
    </row>
    <row r="100" spans="1:7" x14ac:dyDescent="0.3">
      <c r="A100" s="70"/>
      <c r="B100" s="70"/>
      <c r="C100" s="70"/>
      <c r="D100" s="70"/>
      <c r="E100" s="70"/>
      <c r="F100" s="70"/>
      <c r="G100" s="70"/>
    </row>
    <row r="101" spans="1:7" x14ac:dyDescent="0.3">
      <c r="A101" s="70"/>
      <c r="B101" s="70"/>
      <c r="C101" s="70"/>
      <c r="D101" s="70"/>
      <c r="E101" s="70"/>
      <c r="F101" s="70"/>
      <c r="G101" s="70"/>
    </row>
    <row r="102" spans="1:7" x14ac:dyDescent="0.3">
      <c r="A102" s="70"/>
      <c r="B102" s="70"/>
      <c r="C102" s="70"/>
      <c r="D102" s="70"/>
      <c r="E102" s="70"/>
      <c r="F102" s="70"/>
      <c r="G102" s="70"/>
    </row>
    <row r="103" spans="1:7" x14ac:dyDescent="0.3">
      <c r="A103" s="70"/>
      <c r="B103" s="70"/>
      <c r="C103" s="70"/>
      <c r="D103" s="70"/>
      <c r="E103" s="70"/>
      <c r="F103" s="70"/>
      <c r="G103" s="70"/>
    </row>
    <row r="104" spans="1:7" x14ac:dyDescent="0.3">
      <c r="A104" s="70"/>
      <c r="B104" s="70"/>
      <c r="C104" s="70"/>
      <c r="D104" s="70"/>
      <c r="E104" s="70"/>
      <c r="F104" s="70"/>
      <c r="G104" s="70"/>
    </row>
    <row r="105" spans="1:7" x14ac:dyDescent="0.3">
      <c r="A105" s="70"/>
      <c r="B105" s="70"/>
      <c r="C105" s="70"/>
      <c r="D105" s="70"/>
      <c r="E105" s="70"/>
      <c r="F105" s="70"/>
      <c r="G105" s="70"/>
    </row>
    <row r="106" spans="1:7" x14ac:dyDescent="0.3">
      <c r="A106" s="70"/>
      <c r="B106" s="70"/>
      <c r="C106" s="70"/>
      <c r="D106" s="70"/>
      <c r="E106" s="70"/>
      <c r="F106" s="70"/>
      <c r="G106" s="70"/>
    </row>
    <row r="107" spans="1:7" x14ac:dyDescent="0.3">
      <c r="A107" s="70"/>
      <c r="B107" s="70"/>
      <c r="C107" s="70"/>
      <c r="D107" s="70"/>
      <c r="E107" s="70"/>
      <c r="F107" s="70"/>
      <c r="G107" s="70"/>
    </row>
    <row r="108" spans="1:7" x14ac:dyDescent="0.3">
      <c r="A108" s="70"/>
      <c r="B108" s="70"/>
      <c r="C108" s="70"/>
      <c r="D108" s="70"/>
      <c r="E108" s="70"/>
      <c r="F108" s="70"/>
      <c r="G108" s="70"/>
    </row>
    <row r="109" spans="1:7" x14ac:dyDescent="0.3">
      <c r="A109" s="70"/>
      <c r="B109" s="70"/>
      <c r="C109" s="70"/>
      <c r="D109" s="70"/>
      <c r="E109" s="70"/>
      <c r="F109" s="70"/>
      <c r="G109" s="70"/>
    </row>
    <row r="110" spans="1:7" x14ac:dyDescent="0.3">
      <c r="A110" s="70"/>
      <c r="B110" s="70"/>
      <c r="C110" s="70"/>
      <c r="D110" s="70"/>
      <c r="E110" s="70"/>
      <c r="F110" s="70"/>
      <c r="G110" s="70"/>
    </row>
    <row r="111" spans="1:7" x14ac:dyDescent="0.3">
      <c r="A111" s="70"/>
      <c r="B111" s="70"/>
      <c r="C111" s="70"/>
      <c r="D111" s="70"/>
      <c r="E111" s="70"/>
      <c r="F111" s="70"/>
      <c r="G111" s="70"/>
    </row>
    <row r="112" spans="1:7" x14ac:dyDescent="0.3">
      <c r="A112" s="70"/>
      <c r="B112" s="70"/>
      <c r="C112" s="70"/>
      <c r="D112" s="70"/>
      <c r="E112" s="70"/>
      <c r="F112" s="70"/>
      <c r="G112" s="70"/>
    </row>
    <row r="113" spans="1:7" x14ac:dyDescent="0.3">
      <c r="A113" s="70"/>
      <c r="B113" s="70"/>
      <c r="C113" s="70"/>
      <c r="D113" s="70"/>
      <c r="E113" s="70"/>
      <c r="F113" s="70"/>
      <c r="G113" s="70"/>
    </row>
    <row r="114" spans="1:7" x14ac:dyDescent="0.3">
      <c r="A114" s="70"/>
      <c r="B114" s="70"/>
      <c r="C114" s="70"/>
      <c r="D114" s="70"/>
      <c r="E114" s="70"/>
      <c r="F114" s="70"/>
      <c r="G114" s="70"/>
    </row>
    <row r="115" spans="1:7" x14ac:dyDescent="0.3">
      <c r="A115" s="70"/>
      <c r="B115" s="70"/>
      <c r="C115" s="70"/>
      <c r="D115" s="70"/>
      <c r="E115" s="70"/>
      <c r="F115" s="70"/>
      <c r="G115" s="70"/>
    </row>
    <row r="116" spans="1:7" x14ac:dyDescent="0.3">
      <c r="A116" s="70"/>
      <c r="B116" s="70"/>
      <c r="C116" s="70"/>
      <c r="D116" s="70"/>
      <c r="E116" s="70"/>
      <c r="F116" s="70"/>
      <c r="G116" s="70"/>
    </row>
    <row r="117" spans="1:7" x14ac:dyDescent="0.3">
      <c r="A117" s="70"/>
      <c r="B117" s="70"/>
      <c r="C117" s="70"/>
      <c r="D117" s="70"/>
      <c r="E117" s="70"/>
      <c r="F117" s="70"/>
      <c r="G117" s="70"/>
    </row>
    <row r="118" spans="1:7" x14ac:dyDescent="0.3">
      <c r="A118" s="70"/>
      <c r="B118" s="70"/>
      <c r="C118" s="70"/>
      <c r="D118" s="70"/>
      <c r="E118" s="70"/>
      <c r="F118" s="70"/>
      <c r="G118" s="70"/>
    </row>
    <row r="119" spans="1:7" x14ac:dyDescent="0.3">
      <c r="A119" s="70"/>
      <c r="B119" s="70"/>
      <c r="C119" s="70"/>
      <c r="D119" s="70"/>
      <c r="E119" s="70"/>
      <c r="F119" s="70"/>
      <c r="G119" s="70"/>
    </row>
    <row r="120" spans="1:7" x14ac:dyDescent="0.3">
      <c r="A120" s="70"/>
      <c r="B120" s="70"/>
      <c r="C120" s="70"/>
      <c r="D120" s="70"/>
      <c r="E120" s="70"/>
      <c r="F120" s="70"/>
      <c r="G120" s="70"/>
    </row>
    <row r="121" spans="1:7" x14ac:dyDescent="0.3">
      <c r="A121" s="70"/>
      <c r="B121" s="70"/>
      <c r="C121" s="70"/>
      <c r="D121" s="70"/>
      <c r="E121" s="70"/>
      <c r="F121" s="70"/>
      <c r="G121" s="70"/>
    </row>
    <row r="122" spans="1:7" x14ac:dyDescent="0.3">
      <c r="A122" s="70"/>
      <c r="B122" s="70"/>
      <c r="C122" s="70"/>
      <c r="D122" s="70"/>
      <c r="E122" s="70"/>
      <c r="F122" s="70"/>
      <c r="G122" s="70"/>
    </row>
    <row r="123" spans="1:7" x14ac:dyDescent="0.3">
      <c r="A123" s="70"/>
      <c r="B123" s="70"/>
      <c r="C123" s="70"/>
      <c r="D123" s="70"/>
      <c r="E123" s="70"/>
      <c r="F123" s="70"/>
      <c r="G123" s="70"/>
    </row>
    <row r="124" spans="1:7" x14ac:dyDescent="0.3">
      <c r="A124" s="70"/>
      <c r="B124" s="70"/>
      <c r="C124" s="70"/>
      <c r="D124" s="70"/>
      <c r="E124" s="70"/>
      <c r="F124" s="70"/>
      <c r="G124" s="70"/>
    </row>
    <row r="125" spans="1:7" x14ac:dyDescent="0.3">
      <c r="A125" s="70"/>
      <c r="B125" s="70"/>
      <c r="C125" s="70"/>
      <c r="D125" s="70"/>
      <c r="E125" s="70"/>
      <c r="F125" s="70"/>
      <c r="G125" s="70"/>
    </row>
    <row r="126" spans="1:7" x14ac:dyDescent="0.3">
      <c r="A126" s="70"/>
      <c r="B126" s="70"/>
      <c r="C126" s="70"/>
      <c r="D126" s="70"/>
      <c r="E126" s="70"/>
      <c r="F126" s="70"/>
      <c r="G126" s="70"/>
    </row>
    <row r="127" spans="1:7" x14ac:dyDescent="0.3">
      <c r="A127" s="70"/>
      <c r="B127" s="70"/>
      <c r="C127" s="70"/>
      <c r="D127" s="70"/>
      <c r="E127" s="70"/>
      <c r="F127" s="70"/>
      <c r="G127" s="70"/>
    </row>
    <row r="128" spans="1:7" x14ac:dyDescent="0.3">
      <c r="A128" s="70"/>
      <c r="B128" s="70"/>
      <c r="C128" s="70"/>
      <c r="D128" s="70"/>
      <c r="E128" s="70"/>
      <c r="F128" s="70"/>
      <c r="G128" s="70"/>
    </row>
    <row r="129" spans="1:7" x14ac:dyDescent="0.3">
      <c r="A129" s="70"/>
      <c r="B129" s="70"/>
      <c r="C129" s="70"/>
      <c r="D129" s="70"/>
      <c r="E129" s="70"/>
      <c r="F129" s="70"/>
      <c r="G129" s="70"/>
    </row>
    <row r="130" spans="1:7" x14ac:dyDescent="0.3">
      <c r="A130" s="70"/>
      <c r="B130" s="70"/>
      <c r="C130" s="70"/>
      <c r="D130" s="70"/>
      <c r="E130" s="70"/>
      <c r="F130" s="70"/>
      <c r="G130" s="70"/>
    </row>
    <row r="131" spans="1:7" x14ac:dyDescent="0.3">
      <c r="A131" s="70"/>
      <c r="B131" s="70"/>
      <c r="C131" s="70"/>
      <c r="D131" s="70"/>
      <c r="E131" s="70"/>
      <c r="F131" s="70"/>
      <c r="G131" s="70"/>
    </row>
    <row r="132" spans="1:7" x14ac:dyDescent="0.3">
      <c r="A132" s="70"/>
      <c r="B132" s="70"/>
      <c r="C132" s="70"/>
      <c r="D132" s="70"/>
      <c r="E132" s="70"/>
      <c r="F132" s="70"/>
      <c r="G132" s="70"/>
    </row>
    <row r="133" spans="1:7" x14ac:dyDescent="0.3">
      <c r="A133" s="70"/>
      <c r="B133" s="70"/>
      <c r="C133" s="70"/>
      <c r="D133" s="70"/>
      <c r="E133" s="70"/>
      <c r="F133" s="70"/>
      <c r="G133" s="70"/>
    </row>
    <row r="134" spans="1:7" x14ac:dyDescent="0.3">
      <c r="A134" s="70"/>
      <c r="B134" s="70"/>
      <c r="C134" s="70"/>
      <c r="D134" s="70"/>
      <c r="E134" s="70"/>
      <c r="F134" s="70"/>
      <c r="G134" s="70"/>
    </row>
    <row r="135" spans="1:7" x14ac:dyDescent="0.3">
      <c r="A135" s="70"/>
      <c r="B135" s="70"/>
      <c r="C135" s="70"/>
      <c r="D135" s="70"/>
      <c r="E135" s="70"/>
      <c r="F135" s="70"/>
      <c r="G135" s="70"/>
    </row>
    <row r="136" spans="1:7" x14ac:dyDescent="0.3">
      <c r="A136" s="70"/>
      <c r="B136" s="70"/>
      <c r="C136" s="70"/>
      <c r="D136" s="70"/>
      <c r="E136" s="70"/>
      <c r="F136" s="70"/>
      <c r="G136" s="70"/>
    </row>
    <row r="137" spans="1:7" x14ac:dyDescent="0.3">
      <c r="A137" s="70"/>
      <c r="B137" s="70"/>
      <c r="C137" s="70"/>
      <c r="D137" s="70"/>
      <c r="E137" s="70"/>
      <c r="F137" s="70"/>
      <c r="G137" s="70"/>
    </row>
    <row r="138" spans="1:7" x14ac:dyDescent="0.3">
      <c r="A138" s="70"/>
      <c r="B138" s="70"/>
      <c r="C138" s="70"/>
      <c r="D138" s="70"/>
      <c r="E138" s="70"/>
      <c r="F138" s="70"/>
      <c r="G138" s="70"/>
    </row>
    <row r="139" spans="1:7" x14ac:dyDescent="0.3">
      <c r="A139" s="70"/>
      <c r="B139" s="70"/>
      <c r="C139" s="70"/>
      <c r="D139" s="70"/>
      <c r="E139" s="70"/>
      <c r="F139" s="70"/>
      <c r="G139" s="70"/>
    </row>
    <row r="140" spans="1:7" x14ac:dyDescent="0.3">
      <c r="A140" s="70"/>
      <c r="B140" s="70"/>
      <c r="C140" s="70"/>
      <c r="D140" s="70"/>
      <c r="E140" s="70"/>
      <c r="F140" s="70"/>
      <c r="G140" s="70"/>
    </row>
    <row r="141" spans="1:7" x14ac:dyDescent="0.3">
      <c r="A141" s="70"/>
      <c r="B141" s="70"/>
      <c r="C141" s="70"/>
      <c r="D141" s="70"/>
      <c r="E141" s="70"/>
      <c r="F141" s="70"/>
      <c r="G141" s="70"/>
    </row>
    <row r="142" spans="1:7" x14ac:dyDescent="0.3">
      <c r="A142" s="70"/>
      <c r="B142" s="70"/>
      <c r="C142" s="70"/>
      <c r="D142" s="70"/>
      <c r="E142" s="70"/>
      <c r="F142" s="70"/>
      <c r="G142" s="70"/>
    </row>
    <row r="143" spans="1:7" x14ac:dyDescent="0.3">
      <c r="A143" s="70"/>
      <c r="B143" s="70"/>
      <c r="C143" s="70"/>
      <c r="D143" s="70"/>
      <c r="E143" s="70"/>
      <c r="F143" s="70"/>
      <c r="G143" s="70"/>
    </row>
    <row r="144" spans="1:7" x14ac:dyDescent="0.3">
      <c r="A144" s="70"/>
      <c r="B144" s="70"/>
      <c r="C144" s="70"/>
      <c r="D144" s="70"/>
      <c r="E144" s="70"/>
      <c r="F144" s="70"/>
      <c r="G144" s="70"/>
    </row>
    <row r="145" spans="1:7" x14ac:dyDescent="0.3">
      <c r="A145" s="70"/>
      <c r="B145" s="70"/>
      <c r="C145" s="70"/>
      <c r="D145" s="70"/>
      <c r="E145" s="70"/>
      <c r="F145" s="70"/>
      <c r="G145" s="70"/>
    </row>
    <row r="146" spans="1:7" x14ac:dyDescent="0.3">
      <c r="A146" s="70"/>
      <c r="B146" s="70"/>
      <c r="C146" s="70"/>
      <c r="D146" s="70"/>
      <c r="E146" s="70"/>
      <c r="F146" s="70"/>
      <c r="G146" s="70"/>
    </row>
    <row r="147" spans="1:7" x14ac:dyDescent="0.3">
      <c r="A147" s="70"/>
      <c r="B147" s="70"/>
      <c r="C147" s="70"/>
      <c r="D147" s="70"/>
      <c r="E147" s="70"/>
      <c r="F147" s="70"/>
      <c r="G147" s="70"/>
    </row>
    <row r="148" spans="1:7" x14ac:dyDescent="0.3">
      <c r="A148" s="70"/>
      <c r="B148" s="70"/>
      <c r="C148" s="70"/>
      <c r="D148" s="70"/>
      <c r="E148" s="70"/>
    </row>
    <row r="149" spans="1:7" x14ac:dyDescent="0.3">
      <c r="A149" s="70"/>
      <c r="B149" s="70"/>
      <c r="C149" s="70"/>
      <c r="D149" s="70"/>
      <c r="E149" s="70"/>
    </row>
    <row r="150" spans="1:7" x14ac:dyDescent="0.3">
      <c r="A150" s="70"/>
      <c r="B150" s="70"/>
      <c r="C150" s="70"/>
      <c r="D150" s="70"/>
      <c r="E150" s="70"/>
    </row>
    <row r="151" spans="1:7" x14ac:dyDescent="0.3">
      <c r="A151" s="70"/>
      <c r="B151" s="70"/>
      <c r="C151" s="70"/>
      <c r="D151" s="70"/>
      <c r="E151" s="70"/>
    </row>
    <row r="152" spans="1:7" x14ac:dyDescent="0.3">
      <c r="A152" s="70"/>
      <c r="B152" s="70"/>
      <c r="C152" s="70"/>
      <c r="D152" s="70"/>
      <c r="E152" s="70"/>
    </row>
    <row r="153" spans="1:7" x14ac:dyDescent="0.3">
      <c r="A153" s="70"/>
      <c r="B153" s="70"/>
      <c r="C153" s="70"/>
      <c r="D153" s="70"/>
      <c r="E153" s="70"/>
    </row>
    <row r="154" spans="1:7" x14ac:dyDescent="0.3">
      <c r="A154" s="70"/>
      <c r="B154" s="70"/>
      <c r="C154" s="70"/>
      <c r="D154" s="70"/>
      <c r="E154" s="70"/>
    </row>
    <row r="155" spans="1:7" x14ac:dyDescent="0.3">
      <c r="A155" s="70"/>
      <c r="B155" s="70"/>
      <c r="C155" s="70"/>
      <c r="D155" s="70"/>
      <c r="E155" s="70"/>
    </row>
    <row r="156" spans="1:7" x14ac:dyDescent="0.3">
      <c r="A156" s="70"/>
      <c r="B156" s="70"/>
      <c r="C156" s="70"/>
      <c r="D156" s="70"/>
      <c r="E156" s="70"/>
    </row>
    <row r="157" spans="1:7" x14ac:dyDescent="0.3">
      <c r="A157" s="70"/>
      <c r="B157" s="70"/>
      <c r="C157" s="70"/>
      <c r="D157" s="70"/>
      <c r="E157" s="70"/>
    </row>
    <row r="158" spans="1:7" x14ac:dyDescent="0.3">
      <c r="A158" s="70"/>
      <c r="B158" s="70"/>
      <c r="C158" s="70"/>
      <c r="D158" s="70"/>
      <c r="E158" s="70"/>
    </row>
    <row r="159" spans="1:7" x14ac:dyDescent="0.3">
      <c r="A159" s="70"/>
      <c r="B159" s="70"/>
      <c r="C159" s="70"/>
      <c r="D159" s="70"/>
      <c r="E159" s="70"/>
    </row>
    <row r="160" spans="1:7" x14ac:dyDescent="0.3">
      <c r="A160" s="70"/>
      <c r="B160" s="70"/>
      <c r="C160" s="70"/>
      <c r="D160" s="70"/>
      <c r="E160" s="70"/>
    </row>
    <row r="161" spans="1:5" x14ac:dyDescent="0.3">
      <c r="A161" s="70"/>
      <c r="B161" s="70"/>
      <c r="C161" s="70"/>
      <c r="D161" s="70"/>
      <c r="E161" s="70"/>
    </row>
    <row r="162" spans="1:5" x14ac:dyDescent="0.3">
      <c r="A162" s="70"/>
      <c r="B162" s="70"/>
      <c r="C162" s="70"/>
      <c r="D162" s="70"/>
      <c r="E162" s="70"/>
    </row>
    <row r="163" spans="1:5" x14ac:dyDescent="0.3">
      <c r="A163" s="70"/>
      <c r="B163" s="70"/>
      <c r="C163" s="70"/>
      <c r="D163" s="70"/>
      <c r="E163" s="70"/>
    </row>
    <row r="164" spans="1:5" x14ac:dyDescent="0.3">
      <c r="A164" s="70"/>
      <c r="B164" s="70"/>
      <c r="C164" s="70"/>
      <c r="D164" s="70"/>
      <c r="E164" s="70"/>
    </row>
    <row r="165" spans="1:5" x14ac:dyDescent="0.3">
      <c r="A165" s="70"/>
      <c r="B165" s="70"/>
      <c r="C165" s="70"/>
      <c r="D165" s="70"/>
      <c r="E165" s="70"/>
    </row>
    <row r="166" spans="1:5" x14ac:dyDescent="0.3">
      <c r="A166" s="70"/>
      <c r="B166" s="70"/>
      <c r="C166" s="70"/>
      <c r="D166" s="70"/>
      <c r="E166" s="70"/>
    </row>
    <row r="167" spans="1:5" x14ac:dyDescent="0.3">
      <c r="A167" s="70"/>
      <c r="B167" s="70"/>
      <c r="C167" s="70"/>
      <c r="D167" s="70"/>
      <c r="E167" s="70"/>
    </row>
    <row r="168" spans="1:5" x14ac:dyDescent="0.3">
      <c r="A168" s="70"/>
      <c r="B168" s="70"/>
      <c r="C168" s="70"/>
      <c r="D168" s="70"/>
      <c r="E168" s="70"/>
    </row>
    <row r="169" spans="1:5" x14ac:dyDescent="0.3">
      <c r="A169" s="70"/>
      <c r="B169" s="70"/>
      <c r="C169" s="70"/>
      <c r="D169" s="70"/>
      <c r="E169" s="70"/>
    </row>
    <row r="170" spans="1:5" x14ac:dyDescent="0.3">
      <c r="A170" s="70"/>
      <c r="B170" s="70"/>
      <c r="C170" s="70"/>
      <c r="D170" s="70"/>
      <c r="E170" s="70"/>
    </row>
    <row r="171" spans="1:5" x14ac:dyDescent="0.3">
      <c r="A171" s="70"/>
      <c r="B171" s="70"/>
      <c r="C171" s="70"/>
      <c r="D171" s="70"/>
      <c r="E171" s="70"/>
    </row>
    <row r="172" spans="1:5" x14ac:dyDescent="0.3">
      <c r="A172" s="70"/>
      <c r="B172" s="70"/>
      <c r="C172" s="70"/>
      <c r="D172" s="70"/>
      <c r="E172" s="70"/>
    </row>
    <row r="173" spans="1:5" x14ac:dyDescent="0.3">
      <c r="A173" s="70"/>
      <c r="B173" s="70"/>
      <c r="C173" s="70"/>
      <c r="D173" s="70"/>
      <c r="E173" s="70"/>
    </row>
    <row r="174" spans="1:5" x14ac:dyDescent="0.3">
      <c r="A174" s="70"/>
      <c r="B174" s="70"/>
      <c r="C174" s="70"/>
      <c r="D174" s="70"/>
      <c r="E174" s="70"/>
    </row>
    <row r="175" spans="1:5" x14ac:dyDescent="0.3">
      <c r="A175" s="70"/>
      <c r="B175" s="70"/>
      <c r="C175" s="70"/>
      <c r="D175" s="70"/>
      <c r="E175" s="70"/>
    </row>
    <row r="176" spans="1:5" x14ac:dyDescent="0.3">
      <c r="A176" s="70"/>
      <c r="B176" s="70"/>
      <c r="C176" s="70"/>
      <c r="D176" s="70"/>
      <c r="E176" s="70"/>
    </row>
    <row r="177" spans="1:5" x14ac:dyDescent="0.3">
      <c r="A177" s="70"/>
      <c r="B177" s="70"/>
      <c r="C177" s="70"/>
      <c r="D177" s="70"/>
      <c r="E177" s="70"/>
    </row>
    <row r="178" spans="1:5" x14ac:dyDescent="0.3">
      <c r="A178" s="70"/>
      <c r="B178" s="70"/>
      <c r="C178" s="70"/>
      <c r="D178" s="70"/>
      <c r="E178" s="70"/>
    </row>
    <row r="179" spans="1:5" x14ac:dyDescent="0.3">
      <c r="A179" s="70"/>
      <c r="B179" s="70"/>
      <c r="C179" s="70"/>
      <c r="D179" s="70"/>
      <c r="E179" s="70"/>
    </row>
    <row r="180" spans="1:5" x14ac:dyDescent="0.3">
      <c r="A180" s="70"/>
      <c r="B180" s="70"/>
      <c r="C180" s="70"/>
      <c r="D180" s="70"/>
      <c r="E180" s="70"/>
    </row>
    <row r="181" spans="1:5" x14ac:dyDescent="0.3">
      <c r="A181" s="70"/>
      <c r="B181" s="70"/>
      <c r="C181" s="70"/>
      <c r="D181" s="70"/>
      <c r="E181" s="70"/>
    </row>
    <row r="182" spans="1:5" x14ac:dyDescent="0.3">
      <c r="A182" s="70"/>
      <c r="B182" s="70"/>
      <c r="C182" s="70"/>
      <c r="D182" s="70"/>
      <c r="E182" s="70"/>
    </row>
  </sheetData>
  <mergeCells count="5">
    <mergeCell ref="A29:B29"/>
    <mergeCell ref="A24:C24"/>
    <mergeCell ref="A25:C25"/>
    <mergeCell ref="A26:C26"/>
    <mergeCell ref="A27:C27"/>
  </mergeCells>
  <dataValidations count="3">
    <dataValidation type="list" allowBlank="1" showInputMessage="1" showErrorMessage="1" prompt="select from drop  down" sqref="B46">
      <formula1>$A$43:$A$47</formula1>
    </dataValidation>
    <dataValidation type="list" allowBlank="1" showInputMessage="1" showErrorMessage="1" sqref="A43">
      <formula1>$A$43:$A$47</formula1>
    </dataValidation>
    <dataValidation type="list" allowBlank="1" showInputMessage="1" showErrorMessage="1" sqref="C67">
      <formula1>$C$59:$C$65</formula1>
    </dataValidation>
  </dataValidations>
  <printOptions headings="1" gridLines="1"/>
  <pageMargins left="0.70866141732283472" right="0.70866141732283472" top="0.74803149606299213" bottom="0.35433070866141736" header="0.31496062992125984" footer="0.31496062992125984"/>
  <pageSetup paperSize="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J269"/>
  <sheetViews>
    <sheetView topLeftCell="B4" zoomScale="90" zoomScaleNormal="90" zoomScalePageLayoutView="80" workbookViewId="0">
      <selection activeCell="B12" sqref="B12"/>
    </sheetView>
  </sheetViews>
  <sheetFormatPr defaultColWidth="9.109375" defaultRowHeight="14.4" x14ac:dyDescent="0.3"/>
  <cols>
    <col min="1" max="1" width="27.6640625" style="87" hidden="1" customWidth="1"/>
    <col min="2" max="2" width="72" style="87" bestFit="1" customWidth="1"/>
    <col min="3" max="3" width="10.109375" style="87" customWidth="1"/>
    <col min="4" max="4" width="8.44140625" style="88" customWidth="1"/>
    <col min="5" max="5" width="10.44140625" style="89" customWidth="1"/>
    <col min="6" max="6" width="14.6640625" style="88" customWidth="1"/>
    <col min="7" max="7" width="16.44140625" style="88" customWidth="1"/>
    <col min="8" max="8" width="21.6640625" style="88" bestFit="1" customWidth="1"/>
    <col min="9" max="11" width="9.109375" style="87" customWidth="1"/>
    <col min="12" max="16384" width="9.109375" style="87"/>
  </cols>
  <sheetData>
    <row r="1" spans="1:8" x14ac:dyDescent="0.3">
      <c r="B1" s="87" t="s">
        <v>60</v>
      </c>
    </row>
    <row r="3" spans="1:8" ht="15" customHeight="1" x14ac:dyDescent="0.3">
      <c r="B3" s="90" t="s">
        <v>27</v>
      </c>
      <c r="C3" s="91"/>
      <c r="D3" s="92"/>
      <c r="E3" s="93"/>
      <c r="F3" s="92"/>
      <c r="G3" s="92"/>
    </row>
    <row r="4" spans="1:8" ht="15" customHeight="1" x14ac:dyDescent="0.3">
      <c r="B4" s="91"/>
      <c r="C4" s="91"/>
      <c r="D4" s="92"/>
      <c r="E4" s="93"/>
      <c r="F4" s="92"/>
      <c r="G4" s="92"/>
    </row>
    <row r="5" spans="1:8" ht="28.8" x14ac:dyDescent="0.3">
      <c r="A5" s="70" t="s">
        <v>19</v>
      </c>
      <c r="B5" s="94" t="s">
        <v>8</v>
      </c>
      <c r="C5" s="95" t="s">
        <v>0</v>
      </c>
      <c r="D5" s="96" t="s">
        <v>1</v>
      </c>
      <c r="E5" s="97" t="s">
        <v>15</v>
      </c>
      <c r="F5" s="96" t="s">
        <v>16</v>
      </c>
      <c r="G5" s="96" t="s">
        <v>26</v>
      </c>
      <c r="H5" s="98" t="s">
        <v>18</v>
      </c>
    </row>
    <row r="6" spans="1:8" x14ac:dyDescent="0.3">
      <c r="A6" s="70">
        <v>2</v>
      </c>
      <c r="B6" s="197" t="s">
        <v>178</v>
      </c>
      <c r="C6" s="99" t="s">
        <v>20</v>
      </c>
      <c r="D6" s="66">
        <f>IF(C6="","",VLOOKUP(C6,Legal_Team[],3,FALSE))</f>
        <v>0</v>
      </c>
      <c r="E6" s="100"/>
      <c r="F6" s="101">
        <f>E6*D6</f>
        <v>0</v>
      </c>
      <c r="G6" s="101">
        <f>F6*20%</f>
        <v>0</v>
      </c>
      <c r="H6" s="102">
        <f>G6+F6</f>
        <v>0</v>
      </c>
    </row>
    <row r="7" spans="1:8" x14ac:dyDescent="0.3">
      <c r="A7" s="70"/>
      <c r="B7" s="197" t="s">
        <v>178</v>
      </c>
      <c r="C7" s="99" t="s">
        <v>21</v>
      </c>
      <c r="D7" s="66">
        <f>IF(C7="","",VLOOKUP(C7,Legal_Team[],3,FALSE))</f>
        <v>0</v>
      </c>
      <c r="E7" s="100"/>
      <c r="F7" s="101">
        <f t="shared" ref="F7:F13" si="0">E7*D7</f>
        <v>0</v>
      </c>
      <c r="G7" s="101">
        <f t="shared" ref="G7:G13" si="1">F7*20%</f>
        <v>0</v>
      </c>
      <c r="H7" s="102">
        <f t="shared" ref="H7:H13" si="2">G7+F7</f>
        <v>0</v>
      </c>
    </row>
    <row r="8" spans="1:8" x14ac:dyDescent="0.3">
      <c r="A8" s="70"/>
      <c r="B8" s="197" t="s">
        <v>178</v>
      </c>
      <c r="C8" s="99" t="s">
        <v>36</v>
      </c>
      <c r="D8" s="66">
        <f>IF(C8="","",VLOOKUP(C8,Legal_Team[],3,FALSE))</f>
        <v>0</v>
      </c>
      <c r="E8" s="100"/>
      <c r="F8" s="101">
        <f t="shared" si="0"/>
        <v>0</v>
      </c>
      <c r="G8" s="101">
        <f t="shared" si="1"/>
        <v>0</v>
      </c>
      <c r="H8" s="102">
        <f t="shared" si="2"/>
        <v>0</v>
      </c>
    </row>
    <row r="9" spans="1:8" x14ac:dyDescent="0.3">
      <c r="A9" s="70"/>
      <c r="B9" s="197" t="s">
        <v>178</v>
      </c>
      <c r="C9" s="99" t="s">
        <v>37</v>
      </c>
      <c r="D9" s="66">
        <f>IF(C9="","",VLOOKUP(C9,Legal_Team[],3,FALSE))</f>
        <v>0</v>
      </c>
      <c r="E9" s="100"/>
      <c r="F9" s="101">
        <f t="shared" si="0"/>
        <v>0</v>
      </c>
      <c r="G9" s="101">
        <f t="shared" si="1"/>
        <v>0</v>
      </c>
      <c r="H9" s="102">
        <f t="shared" si="2"/>
        <v>0</v>
      </c>
    </row>
    <row r="10" spans="1:8" x14ac:dyDescent="0.3">
      <c r="A10" s="70"/>
      <c r="B10" s="197" t="s">
        <v>178</v>
      </c>
      <c r="C10" s="99" t="s">
        <v>38</v>
      </c>
      <c r="D10" s="66">
        <f>IF(C10="","",VLOOKUP(C10,Legal_Team[],3,FALSE))</f>
        <v>0</v>
      </c>
      <c r="E10" s="100"/>
      <c r="F10" s="101">
        <f t="shared" si="0"/>
        <v>0</v>
      </c>
      <c r="G10" s="101">
        <f t="shared" si="1"/>
        <v>0</v>
      </c>
      <c r="H10" s="102">
        <f t="shared" si="2"/>
        <v>0</v>
      </c>
    </row>
    <row r="11" spans="1:8" x14ac:dyDescent="0.3">
      <c r="A11" s="70"/>
      <c r="B11" s="197" t="s">
        <v>178</v>
      </c>
      <c r="C11" s="99" t="s">
        <v>48</v>
      </c>
      <c r="D11" s="66">
        <f>IF(C11="","",VLOOKUP(C11,Legal_Team[],3,FALSE))</f>
        <v>0</v>
      </c>
      <c r="E11" s="100"/>
      <c r="F11" s="101">
        <f t="shared" si="0"/>
        <v>0</v>
      </c>
      <c r="G11" s="101">
        <f t="shared" si="1"/>
        <v>0</v>
      </c>
      <c r="H11" s="102">
        <f t="shared" si="2"/>
        <v>0</v>
      </c>
    </row>
    <row r="12" spans="1:8" x14ac:dyDescent="0.3">
      <c r="A12" s="70"/>
      <c r="B12" s="197" t="s">
        <v>178</v>
      </c>
      <c r="C12" s="99" t="s">
        <v>39</v>
      </c>
      <c r="D12" s="66">
        <f>IF(C12="","",VLOOKUP(C12,Legal_Team[],3,FALSE))</f>
        <v>0</v>
      </c>
      <c r="E12" s="100"/>
      <c r="F12" s="101">
        <f t="shared" si="0"/>
        <v>0</v>
      </c>
      <c r="G12" s="101">
        <f t="shared" si="1"/>
        <v>0</v>
      </c>
      <c r="H12" s="102">
        <f t="shared" si="2"/>
        <v>0</v>
      </c>
    </row>
    <row r="13" spans="1:8" x14ac:dyDescent="0.3">
      <c r="A13" s="70"/>
      <c r="B13" s="197" t="s">
        <v>178</v>
      </c>
      <c r="C13" s="99" t="s">
        <v>40</v>
      </c>
      <c r="D13" s="66">
        <f>IF(C13="","",VLOOKUP(C13,Legal_Team[],3,FALSE))</f>
        <v>0</v>
      </c>
      <c r="E13" s="100"/>
      <c r="F13" s="101">
        <f t="shared" si="0"/>
        <v>0</v>
      </c>
      <c r="G13" s="101">
        <f t="shared" si="1"/>
        <v>0</v>
      </c>
      <c r="H13" s="102">
        <f t="shared" si="2"/>
        <v>0</v>
      </c>
    </row>
    <row r="14" spans="1:8" ht="15" thickBot="1" x14ac:dyDescent="0.35">
      <c r="A14" s="70"/>
      <c r="B14" s="103" t="s">
        <v>179</v>
      </c>
      <c r="C14" s="104"/>
      <c r="D14" s="105"/>
      <c r="E14" s="106">
        <f>SUM(E6:E13)</f>
        <v>0</v>
      </c>
      <c r="F14" s="107">
        <f>SUM(F6:F13)</f>
        <v>0</v>
      </c>
      <c r="G14" s="107">
        <f>SUM(G6:G13)</f>
        <v>0</v>
      </c>
      <c r="H14" s="108">
        <f>SUM(H6:H13)</f>
        <v>0</v>
      </c>
    </row>
    <row r="15" spans="1:8" ht="15" thickTop="1" x14ac:dyDescent="0.3">
      <c r="A15" s="70">
        <v>2</v>
      </c>
      <c r="B15" s="109" t="s">
        <v>22</v>
      </c>
      <c r="C15" s="99" t="s">
        <v>20</v>
      </c>
      <c r="D15" s="66">
        <f>IF(C15="","",VLOOKUP(C15,Legal_Team[],3,FALSE))</f>
        <v>0</v>
      </c>
      <c r="E15" s="100"/>
      <c r="F15" s="101">
        <f>E15*D15</f>
        <v>0</v>
      </c>
      <c r="G15" s="101">
        <f>F15*20%</f>
        <v>0</v>
      </c>
      <c r="H15" s="102">
        <f>G15+F15</f>
        <v>0</v>
      </c>
    </row>
    <row r="16" spans="1:8" x14ac:dyDescent="0.3">
      <c r="A16" s="70"/>
      <c r="B16" s="109" t="s">
        <v>22</v>
      </c>
      <c r="C16" s="99" t="s">
        <v>21</v>
      </c>
      <c r="D16" s="66">
        <f>IF(C16="","",VLOOKUP(C16,Legal_Team[],3,FALSE))</f>
        <v>0</v>
      </c>
      <c r="E16" s="100"/>
      <c r="F16" s="101">
        <f t="shared" ref="F16:F22" si="3">E16*D16</f>
        <v>0</v>
      </c>
      <c r="G16" s="101">
        <f t="shared" ref="G16:G22" si="4">F16*20%</f>
        <v>0</v>
      </c>
      <c r="H16" s="102">
        <f t="shared" ref="H16:H22" si="5">G16+F16</f>
        <v>0</v>
      </c>
    </row>
    <row r="17" spans="1:8" x14ac:dyDescent="0.3">
      <c r="A17" s="70"/>
      <c r="B17" s="109" t="s">
        <v>22</v>
      </c>
      <c r="C17" s="99" t="s">
        <v>36</v>
      </c>
      <c r="D17" s="66">
        <f>IF(C17="","",VLOOKUP(C17,Legal_Team[],3,FALSE))</f>
        <v>0</v>
      </c>
      <c r="E17" s="100"/>
      <c r="F17" s="101">
        <f t="shared" si="3"/>
        <v>0</v>
      </c>
      <c r="G17" s="101">
        <f t="shared" si="4"/>
        <v>0</v>
      </c>
      <c r="H17" s="102">
        <f t="shared" si="5"/>
        <v>0</v>
      </c>
    </row>
    <row r="18" spans="1:8" x14ac:dyDescent="0.3">
      <c r="A18" s="70"/>
      <c r="B18" s="109" t="s">
        <v>22</v>
      </c>
      <c r="C18" s="99" t="s">
        <v>37</v>
      </c>
      <c r="D18" s="66">
        <f>IF(C18="","",VLOOKUP(C18,Legal_Team[],3,FALSE))</f>
        <v>0</v>
      </c>
      <c r="E18" s="100"/>
      <c r="F18" s="101">
        <f t="shared" si="3"/>
        <v>0</v>
      </c>
      <c r="G18" s="101">
        <f t="shared" si="4"/>
        <v>0</v>
      </c>
      <c r="H18" s="102">
        <f t="shared" si="5"/>
        <v>0</v>
      </c>
    </row>
    <row r="19" spans="1:8" x14ac:dyDescent="0.3">
      <c r="A19" s="70"/>
      <c r="B19" s="109" t="s">
        <v>22</v>
      </c>
      <c r="C19" s="99" t="s">
        <v>38</v>
      </c>
      <c r="D19" s="66">
        <f>IF(C19="","",VLOOKUP(C19,Legal_Team[],3,FALSE))</f>
        <v>0</v>
      </c>
      <c r="E19" s="100"/>
      <c r="F19" s="101">
        <f t="shared" si="3"/>
        <v>0</v>
      </c>
      <c r="G19" s="101">
        <f t="shared" si="4"/>
        <v>0</v>
      </c>
      <c r="H19" s="102">
        <f t="shared" si="5"/>
        <v>0</v>
      </c>
    </row>
    <row r="20" spans="1:8" x14ac:dyDescent="0.3">
      <c r="A20" s="70"/>
      <c r="B20" s="109" t="s">
        <v>22</v>
      </c>
      <c r="C20" s="99" t="s">
        <v>48</v>
      </c>
      <c r="D20" s="66">
        <f>IF(C20="","",VLOOKUP(C20,Legal_Team[],3,FALSE))</f>
        <v>0</v>
      </c>
      <c r="E20" s="100"/>
      <c r="F20" s="101">
        <f t="shared" si="3"/>
        <v>0</v>
      </c>
      <c r="G20" s="101">
        <f t="shared" si="4"/>
        <v>0</v>
      </c>
      <c r="H20" s="102">
        <f t="shared" si="5"/>
        <v>0</v>
      </c>
    </row>
    <row r="21" spans="1:8" x14ac:dyDescent="0.3">
      <c r="A21" s="70"/>
      <c r="B21" s="109" t="s">
        <v>22</v>
      </c>
      <c r="C21" s="99" t="s">
        <v>39</v>
      </c>
      <c r="D21" s="66">
        <f>IF(C21="","",VLOOKUP(C21,Legal_Team[],3,FALSE))</f>
        <v>0</v>
      </c>
      <c r="E21" s="100"/>
      <c r="F21" s="101">
        <f t="shared" si="3"/>
        <v>0</v>
      </c>
      <c r="G21" s="101">
        <f t="shared" si="4"/>
        <v>0</v>
      </c>
      <c r="H21" s="102">
        <f t="shared" si="5"/>
        <v>0</v>
      </c>
    </row>
    <row r="22" spans="1:8" x14ac:dyDescent="0.3">
      <c r="A22" s="70"/>
      <c r="B22" s="109" t="s">
        <v>22</v>
      </c>
      <c r="C22" s="99" t="s">
        <v>40</v>
      </c>
      <c r="D22" s="66">
        <f>IF(C22="","",VLOOKUP(C22,Legal_Team[],3,FALSE))</f>
        <v>0</v>
      </c>
      <c r="E22" s="100"/>
      <c r="F22" s="101">
        <f t="shared" si="3"/>
        <v>0</v>
      </c>
      <c r="G22" s="101">
        <f t="shared" si="4"/>
        <v>0</v>
      </c>
      <c r="H22" s="102">
        <f t="shared" si="5"/>
        <v>0</v>
      </c>
    </row>
    <row r="23" spans="1:8" ht="15" thickBot="1" x14ac:dyDescent="0.35">
      <c r="A23" s="70"/>
      <c r="B23" s="103" t="s">
        <v>62</v>
      </c>
      <c r="C23" s="104"/>
      <c r="D23" s="105" t="str">
        <f>IF(C23="","",VLOOKUP(C23,Legal_Team[],4,FALSE))</f>
        <v/>
      </c>
      <c r="E23" s="106">
        <f>SUM(E15:E22)</f>
        <v>0</v>
      </c>
      <c r="F23" s="107">
        <f>SUM(F15:F22)</f>
        <v>0</v>
      </c>
      <c r="G23" s="107">
        <f>SUM(G15:G22)</f>
        <v>0</v>
      </c>
      <c r="H23" s="108">
        <f>SUM(H15:H22)</f>
        <v>0</v>
      </c>
    </row>
    <row r="24" spans="1:8" ht="15" thickTop="1" x14ac:dyDescent="0.3">
      <c r="A24" s="70">
        <v>2</v>
      </c>
      <c r="B24" s="110" t="s">
        <v>56</v>
      </c>
      <c r="C24" s="99" t="s">
        <v>20</v>
      </c>
      <c r="D24" s="66">
        <f>IF(C24="","",VLOOKUP(C24,Legal_Team[],3,FALSE))</f>
        <v>0</v>
      </c>
      <c r="E24" s="100"/>
      <c r="F24" s="101">
        <f>E24*D24</f>
        <v>0</v>
      </c>
      <c r="G24" s="101">
        <f>F24*20%</f>
        <v>0</v>
      </c>
      <c r="H24" s="102">
        <f>G24+F24</f>
        <v>0</v>
      </c>
    </row>
    <row r="25" spans="1:8" x14ac:dyDescent="0.3">
      <c r="A25" s="70"/>
      <c r="B25" s="110" t="s">
        <v>56</v>
      </c>
      <c r="C25" s="99" t="s">
        <v>21</v>
      </c>
      <c r="D25" s="66">
        <f>IF(C25="","",VLOOKUP(C25,Legal_Team[],3,FALSE))</f>
        <v>0</v>
      </c>
      <c r="E25" s="100"/>
      <c r="F25" s="101">
        <f t="shared" ref="F25:F31" si="6">E25*D25</f>
        <v>0</v>
      </c>
      <c r="G25" s="101">
        <f t="shared" ref="G25:G31" si="7">F25*20%</f>
        <v>0</v>
      </c>
      <c r="H25" s="102">
        <f t="shared" ref="H25:H31" si="8">G25+F25</f>
        <v>0</v>
      </c>
    </row>
    <row r="26" spans="1:8" x14ac:dyDescent="0.3">
      <c r="A26" s="70"/>
      <c r="B26" s="110" t="s">
        <v>56</v>
      </c>
      <c r="C26" s="99" t="s">
        <v>36</v>
      </c>
      <c r="D26" s="66">
        <f>IF(C26="","",VLOOKUP(C26,Legal_Team[],3,FALSE))</f>
        <v>0</v>
      </c>
      <c r="E26" s="100"/>
      <c r="F26" s="101">
        <f t="shared" si="6"/>
        <v>0</v>
      </c>
      <c r="G26" s="101">
        <f t="shared" si="7"/>
        <v>0</v>
      </c>
      <c r="H26" s="102">
        <f t="shared" si="8"/>
        <v>0</v>
      </c>
    </row>
    <row r="27" spans="1:8" x14ac:dyDescent="0.3">
      <c r="A27" s="70"/>
      <c r="B27" s="110" t="s">
        <v>56</v>
      </c>
      <c r="C27" s="99" t="s">
        <v>37</v>
      </c>
      <c r="D27" s="66">
        <f>IF(C27="","",VLOOKUP(C27,Legal_Team[],3,FALSE))</f>
        <v>0</v>
      </c>
      <c r="E27" s="100"/>
      <c r="F27" s="101">
        <f t="shared" si="6"/>
        <v>0</v>
      </c>
      <c r="G27" s="101">
        <f t="shared" si="7"/>
        <v>0</v>
      </c>
      <c r="H27" s="102">
        <f t="shared" si="8"/>
        <v>0</v>
      </c>
    </row>
    <row r="28" spans="1:8" x14ac:dyDescent="0.3">
      <c r="A28" s="70"/>
      <c r="B28" s="110" t="s">
        <v>56</v>
      </c>
      <c r="C28" s="99" t="s">
        <v>38</v>
      </c>
      <c r="D28" s="66">
        <f>IF(C28="","",VLOOKUP(C28,Legal_Team[],3,FALSE))</f>
        <v>0</v>
      </c>
      <c r="E28" s="100"/>
      <c r="F28" s="101">
        <f t="shared" si="6"/>
        <v>0</v>
      </c>
      <c r="G28" s="101">
        <f t="shared" si="7"/>
        <v>0</v>
      </c>
      <c r="H28" s="102">
        <f t="shared" si="8"/>
        <v>0</v>
      </c>
    </row>
    <row r="29" spans="1:8" x14ac:dyDescent="0.3">
      <c r="A29" s="70"/>
      <c r="B29" s="110" t="s">
        <v>56</v>
      </c>
      <c r="C29" s="99" t="s">
        <v>48</v>
      </c>
      <c r="D29" s="66">
        <f>IF(C29="","",VLOOKUP(C29,Legal_Team[],3,FALSE))</f>
        <v>0</v>
      </c>
      <c r="E29" s="100"/>
      <c r="F29" s="101">
        <f t="shared" si="6"/>
        <v>0</v>
      </c>
      <c r="G29" s="101">
        <f t="shared" si="7"/>
        <v>0</v>
      </c>
      <c r="H29" s="102">
        <f t="shared" si="8"/>
        <v>0</v>
      </c>
    </row>
    <row r="30" spans="1:8" x14ac:dyDescent="0.3">
      <c r="A30" s="70"/>
      <c r="B30" s="110" t="s">
        <v>56</v>
      </c>
      <c r="C30" s="99" t="s">
        <v>39</v>
      </c>
      <c r="D30" s="66">
        <f>IF(C30="","",VLOOKUP(C30,Legal_Team[],3,FALSE))</f>
        <v>0</v>
      </c>
      <c r="E30" s="100"/>
      <c r="F30" s="101">
        <f t="shared" si="6"/>
        <v>0</v>
      </c>
      <c r="G30" s="101">
        <f t="shared" si="7"/>
        <v>0</v>
      </c>
      <c r="H30" s="102">
        <f t="shared" si="8"/>
        <v>0</v>
      </c>
    </row>
    <row r="31" spans="1:8" x14ac:dyDescent="0.3">
      <c r="A31" s="70"/>
      <c r="B31" s="110" t="s">
        <v>56</v>
      </c>
      <c r="C31" s="99" t="s">
        <v>40</v>
      </c>
      <c r="D31" s="66">
        <f>IF(C31="","",VLOOKUP(C31,Legal_Team[],3,FALSE))</f>
        <v>0</v>
      </c>
      <c r="E31" s="100"/>
      <c r="F31" s="101">
        <f t="shared" si="6"/>
        <v>0</v>
      </c>
      <c r="G31" s="101">
        <f t="shared" si="7"/>
        <v>0</v>
      </c>
      <c r="H31" s="102">
        <f t="shared" si="8"/>
        <v>0</v>
      </c>
    </row>
    <row r="32" spans="1:8" ht="15" thickBot="1" x14ac:dyDescent="0.35">
      <c r="A32" s="70"/>
      <c r="B32" s="103" t="s">
        <v>61</v>
      </c>
      <c r="C32" s="104"/>
      <c r="D32" s="105" t="str">
        <f>IF(C32="","",VLOOKUP(C32,Legal_Team[],4,FALSE))</f>
        <v/>
      </c>
      <c r="E32" s="106">
        <f>SUM(E24:E31)</f>
        <v>0</v>
      </c>
      <c r="F32" s="107">
        <f>SUM(F24:F31)</f>
        <v>0</v>
      </c>
      <c r="G32" s="107">
        <f>SUM(G24:G31)</f>
        <v>0</v>
      </c>
      <c r="H32" s="108">
        <f>SUM(H24:H31)</f>
        <v>0</v>
      </c>
    </row>
    <row r="33" spans="1:8" ht="15" thickTop="1" x14ac:dyDescent="0.3">
      <c r="A33" s="70">
        <v>2</v>
      </c>
      <c r="B33" s="111" t="s">
        <v>11</v>
      </c>
      <c r="C33" s="99" t="s">
        <v>20</v>
      </c>
      <c r="D33" s="66">
        <f>IF(C33="","",VLOOKUP(C33,Legal_Team[],3,FALSE))</f>
        <v>0</v>
      </c>
      <c r="E33" s="100"/>
      <c r="F33" s="101">
        <f>E33*D33</f>
        <v>0</v>
      </c>
      <c r="G33" s="101">
        <f>F33*20%</f>
        <v>0</v>
      </c>
      <c r="H33" s="102">
        <f>G33+F33</f>
        <v>0</v>
      </c>
    </row>
    <row r="34" spans="1:8" x14ac:dyDescent="0.3">
      <c r="A34" s="70"/>
      <c r="B34" s="111" t="s">
        <v>11</v>
      </c>
      <c r="C34" s="99" t="s">
        <v>21</v>
      </c>
      <c r="D34" s="66">
        <f>IF(C34="","",VLOOKUP(C34,Legal_Team[],3,FALSE))</f>
        <v>0</v>
      </c>
      <c r="E34" s="100"/>
      <c r="F34" s="101">
        <f t="shared" ref="F34:F40" si="9">E34*D34</f>
        <v>0</v>
      </c>
      <c r="G34" s="101">
        <f t="shared" ref="G34:G40" si="10">F34*20%</f>
        <v>0</v>
      </c>
      <c r="H34" s="102">
        <f t="shared" ref="H34:H40" si="11">G34+F34</f>
        <v>0</v>
      </c>
    </row>
    <row r="35" spans="1:8" x14ac:dyDescent="0.3">
      <c r="A35" s="70"/>
      <c r="B35" s="111" t="s">
        <v>11</v>
      </c>
      <c r="C35" s="99" t="s">
        <v>36</v>
      </c>
      <c r="D35" s="66">
        <f>IF(C35="","",VLOOKUP(C35,Legal_Team[],3,FALSE))</f>
        <v>0</v>
      </c>
      <c r="E35" s="100"/>
      <c r="F35" s="101">
        <f t="shared" si="9"/>
        <v>0</v>
      </c>
      <c r="G35" s="101">
        <f t="shared" si="10"/>
        <v>0</v>
      </c>
      <c r="H35" s="102">
        <f t="shared" si="11"/>
        <v>0</v>
      </c>
    </row>
    <row r="36" spans="1:8" x14ac:dyDescent="0.3">
      <c r="A36" s="70"/>
      <c r="B36" s="111" t="s">
        <v>11</v>
      </c>
      <c r="C36" s="99" t="s">
        <v>37</v>
      </c>
      <c r="D36" s="66">
        <f>IF(C36="","",VLOOKUP(C36,Legal_Team[],3,FALSE))</f>
        <v>0</v>
      </c>
      <c r="E36" s="100"/>
      <c r="F36" s="101">
        <f t="shared" si="9"/>
        <v>0</v>
      </c>
      <c r="G36" s="101">
        <f t="shared" si="10"/>
        <v>0</v>
      </c>
      <c r="H36" s="102">
        <f t="shared" si="11"/>
        <v>0</v>
      </c>
    </row>
    <row r="37" spans="1:8" x14ac:dyDescent="0.3">
      <c r="A37" s="70"/>
      <c r="B37" s="111" t="s">
        <v>11</v>
      </c>
      <c r="C37" s="99" t="s">
        <v>38</v>
      </c>
      <c r="D37" s="66">
        <f>IF(C37="","",VLOOKUP(C37,Legal_Team[],3,FALSE))</f>
        <v>0</v>
      </c>
      <c r="E37" s="100"/>
      <c r="F37" s="101">
        <f t="shared" si="9"/>
        <v>0</v>
      </c>
      <c r="G37" s="101">
        <f t="shared" si="10"/>
        <v>0</v>
      </c>
      <c r="H37" s="102">
        <f t="shared" si="11"/>
        <v>0</v>
      </c>
    </row>
    <row r="38" spans="1:8" x14ac:dyDescent="0.3">
      <c r="A38" s="70"/>
      <c r="B38" s="111" t="s">
        <v>11</v>
      </c>
      <c r="C38" s="99" t="s">
        <v>48</v>
      </c>
      <c r="D38" s="66">
        <f>IF(C38="","",VLOOKUP(C38,Legal_Team[],3,FALSE))</f>
        <v>0</v>
      </c>
      <c r="E38" s="100"/>
      <c r="F38" s="101">
        <f t="shared" si="9"/>
        <v>0</v>
      </c>
      <c r="G38" s="101">
        <f t="shared" si="10"/>
        <v>0</v>
      </c>
      <c r="H38" s="102">
        <f t="shared" si="11"/>
        <v>0</v>
      </c>
    </row>
    <row r="39" spans="1:8" x14ac:dyDescent="0.3">
      <c r="A39" s="70"/>
      <c r="B39" s="111" t="s">
        <v>11</v>
      </c>
      <c r="C39" s="99" t="s">
        <v>39</v>
      </c>
      <c r="D39" s="66">
        <f>IF(C39="","",VLOOKUP(C39,Legal_Team[],3,FALSE))</f>
        <v>0</v>
      </c>
      <c r="E39" s="100"/>
      <c r="F39" s="101">
        <f t="shared" si="9"/>
        <v>0</v>
      </c>
      <c r="G39" s="101">
        <f t="shared" si="10"/>
        <v>0</v>
      </c>
      <c r="H39" s="102">
        <f t="shared" si="11"/>
        <v>0</v>
      </c>
    </row>
    <row r="40" spans="1:8" x14ac:dyDescent="0.3">
      <c r="A40" s="70"/>
      <c r="B40" s="111" t="s">
        <v>11</v>
      </c>
      <c r="C40" s="99" t="s">
        <v>40</v>
      </c>
      <c r="D40" s="66">
        <f>IF(C40="","",VLOOKUP(C40,Legal_Team[],3,FALSE))</f>
        <v>0</v>
      </c>
      <c r="E40" s="100"/>
      <c r="F40" s="101">
        <f t="shared" si="9"/>
        <v>0</v>
      </c>
      <c r="G40" s="101">
        <f t="shared" si="10"/>
        <v>0</v>
      </c>
      <c r="H40" s="102">
        <f t="shared" si="11"/>
        <v>0</v>
      </c>
    </row>
    <row r="41" spans="1:8" ht="15" thickBot="1" x14ac:dyDescent="0.35">
      <c r="A41" s="70"/>
      <c r="B41" s="103" t="s">
        <v>29</v>
      </c>
      <c r="C41" s="104"/>
      <c r="D41" s="105" t="str">
        <f>IF(C41="","",VLOOKUP(C41,Legal_Team[],4,FALSE))</f>
        <v/>
      </c>
      <c r="E41" s="106">
        <f>SUM(E33:E40)</f>
        <v>0</v>
      </c>
      <c r="F41" s="107">
        <f>SUM(F33:F40)</f>
        <v>0</v>
      </c>
      <c r="G41" s="107">
        <f>SUM(G33:G40)</f>
        <v>0</v>
      </c>
      <c r="H41" s="108">
        <f>SUM(H33:H40)</f>
        <v>0</v>
      </c>
    </row>
    <row r="42" spans="1:8" ht="15" thickTop="1" x14ac:dyDescent="0.3">
      <c r="A42" s="70">
        <v>3</v>
      </c>
      <c r="B42" s="111" t="s">
        <v>63</v>
      </c>
      <c r="C42" s="99" t="s">
        <v>20</v>
      </c>
      <c r="D42" s="66">
        <f>IF(C42="","",VLOOKUP(C42,Legal_Team[],3,FALSE))</f>
        <v>0</v>
      </c>
      <c r="E42" s="100"/>
      <c r="F42" s="101">
        <f>E42*D42</f>
        <v>0</v>
      </c>
      <c r="G42" s="101">
        <f>F42*20%</f>
        <v>0</v>
      </c>
      <c r="H42" s="102">
        <f>G42+F42</f>
        <v>0</v>
      </c>
    </row>
    <row r="43" spans="1:8" x14ac:dyDescent="0.3">
      <c r="A43" s="70"/>
      <c r="B43" s="111" t="s">
        <v>63</v>
      </c>
      <c r="C43" s="99" t="s">
        <v>21</v>
      </c>
      <c r="D43" s="66">
        <f>IF(C43="","",VLOOKUP(C43,Legal_Team[],3,FALSE))</f>
        <v>0</v>
      </c>
      <c r="E43" s="100"/>
      <c r="F43" s="101">
        <f t="shared" ref="F43:F47" si="12">E43*D43</f>
        <v>0</v>
      </c>
      <c r="G43" s="101">
        <f t="shared" ref="G43:G47" si="13">F43*20%</f>
        <v>0</v>
      </c>
      <c r="H43" s="102">
        <f t="shared" ref="H43:H47" si="14">G43+F43</f>
        <v>0</v>
      </c>
    </row>
    <row r="44" spans="1:8" x14ac:dyDescent="0.3">
      <c r="A44" s="70"/>
      <c r="B44" s="111" t="s">
        <v>63</v>
      </c>
      <c r="C44" s="99" t="s">
        <v>36</v>
      </c>
      <c r="D44" s="66">
        <f>IF(C44="","",VLOOKUP(C44,Legal_Team[],3,FALSE))</f>
        <v>0</v>
      </c>
      <c r="E44" s="100"/>
      <c r="F44" s="101">
        <f t="shared" si="12"/>
        <v>0</v>
      </c>
      <c r="G44" s="101">
        <f t="shared" si="13"/>
        <v>0</v>
      </c>
      <c r="H44" s="102">
        <f t="shared" si="14"/>
        <v>0</v>
      </c>
    </row>
    <row r="45" spans="1:8" x14ac:dyDescent="0.3">
      <c r="A45" s="70"/>
      <c r="B45" s="111" t="s">
        <v>63</v>
      </c>
      <c r="C45" s="99" t="s">
        <v>37</v>
      </c>
      <c r="D45" s="66">
        <f>IF(C45="","",VLOOKUP(C45,Legal_Team[],3,FALSE))</f>
        <v>0</v>
      </c>
      <c r="E45" s="100"/>
      <c r="F45" s="101">
        <f t="shared" si="12"/>
        <v>0</v>
      </c>
      <c r="G45" s="101">
        <f t="shared" si="13"/>
        <v>0</v>
      </c>
      <c r="H45" s="102">
        <f t="shared" si="14"/>
        <v>0</v>
      </c>
    </row>
    <row r="46" spans="1:8" x14ac:dyDescent="0.3">
      <c r="A46" s="70"/>
      <c r="B46" s="111" t="s">
        <v>63</v>
      </c>
      <c r="C46" s="99" t="s">
        <v>38</v>
      </c>
      <c r="D46" s="66">
        <f>IF(C46="","",VLOOKUP(C46,Legal_Team[],3,FALSE))</f>
        <v>0</v>
      </c>
      <c r="E46" s="100"/>
      <c r="F46" s="101">
        <f t="shared" si="12"/>
        <v>0</v>
      </c>
      <c r="G46" s="101">
        <f t="shared" si="13"/>
        <v>0</v>
      </c>
      <c r="H46" s="102">
        <f t="shared" si="14"/>
        <v>0</v>
      </c>
    </row>
    <row r="47" spans="1:8" x14ac:dyDescent="0.3">
      <c r="A47" s="70"/>
      <c r="B47" s="111" t="s">
        <v>63</v>
      </c>
      <c r="C47" s="99" t="s">
        <v>48</v>
      </c>
      <c r="D47" s="66">
        <f>IF(C47="","",VLOOKUP(C47,Legal_Team[],3,FALSE))</f>
        <v>0</v>
      </c>
      <c r="E47" s="100"/>
      <c r="F47" s="101">
        <f t="shared" si="12"/>
        <v>0</v>
      </c>
      <c r="G47" s="101">
        <f t="shared" si="13"/>
        <v>0</v>
      </c>
      <c r="H47" s="102">
        <f t="shared" si="14"/>
        <v>0</v>
      </c>
    </row>
    <row r="48" spans="1:8" x14ac:dyDescent="0.3">
      <c r="A48" s="70"/>
      <c r="B48" s="111" t="s">
        <v>63</v>
      </c>
      <c r="C48" s="99" t="s">
        <v>39</v>
      </c>
      <c r="D48" s="66">
        <f>IF(C48="","",VLOOKUP(C48,Legal_Team[],3,FALSE))</f>
        <v>0</v>
      </c>
      <c r="E48" s="100"/>
      <c r="F48" s="101">
        <f t="shared" ref="F48:F49" si="15">E48*D48</f>
        <v>0</v>
      </c>
      <c r="G48" s="101">
        <f t="shared" ref="G48:G49" si="16">F48*20%</f>
        <v>0</v>
      </c>
      <c r="H48" s="102">
        <f t="shared" ref="H48:H49" si="17">G48+F48</f>
        <v>0</v>
      </c>
    </row>
    <row r="49" spans="1:8" x14ac:dyDescent="0.3">
      <c r="A49" s="70"/>
      <c r="B49" s="111" t="s">
        <v>63</v>
      </c>
      <c r="C49" s="99" t="s">
        <v>40</v>
      </c>
      <c r="D49" s="66">
        <f>IF(C49="","",VLOOKUP(C49,Legal_Team[],3,FALSE))</f>
        <v>0</v>
      </c>
      <c r="E49" s="100"/>
      <c r="F49" s="101">
        <f t="shared" si="15"/>
        <v>0</v>
      </c>
      <c r="G49" s="101">
        <f t="shared" si="16"/>
        <v>0</v>
      </c>
      <c r="H49" s="102">
        <f t="shared" si="17"/>
        <v>0</v>
      </c>
    </row>
    <row r="50" spans="1:8" ht="15" thickBot="1" x14ac:dyDescent="0.35">
      <c r="A50" s="70"/>
      <c r="B50" s="103" t="s">
        <v>64</v>
      </c>
      <c r="C50" s="104"/>
      <c r="D50" s="105" t="str">
        <f>IF(C50="","",VLOOKUP(C50,Legal_Team[],4,FALSE))</f>
        <v/>
      </c>
      <c r="E50" s="106">
        <f>SUM(E42:E49)</f>
        <v>0</v>
      </c>
      <c r="F50" s="107">
        <f>SUM(F42:F49)</f>
        <v>0</v>
      </c>
      <c r="G50" s="107">
        <f>SUM(G42:G49)</f>
        <v>0</v>
      </c>
      <c r="H50" s="108">
        <f>SUM(H42:H49)</f>
        <v>0</v>
      </c>
    </row>
    <row r="51" spans="1:8" ht="15" thickTop="1" x14ac:dyDescent="0.3">
      <c r="A51" s="70">
        <v>4</v>
      </c>
      <c r="B51" s="112" t="s">
        <v>10</v>
      </c>
      <c r="C51" s="99" t="s">
        <v>20</v>
      </c>
      <c r="D51" s="66">
        <f>IF(C51="","",VLOOKUP(C51,Legal_Team[],3,FALSE))</f>
        <v>0</v>
      </c>
      <c r="E51" s="100"/>
      <c r="F51" s="101">
        <f>E51*D51</f>
        <v>0</v>
      </c>
      <c r="G51" s="101">
        <f>F51*20%</f>
        <v>0</v>
      </c>
      <c r="H51" s="102">
        <f>G51+F51</f>
        <v>0</v>
      </c>
    </row>
    <row r="52" spans="1:8" x14ac:dyDescent="0.3">
      <c r="A52" s="70"/>
      <c r="B52" s="112" t="s">
        <v>10</v>
      </c>
      <c r="C52" s="99" t="s">
        <v>21</v>
      </c>
      <c r="D52" s="66">
        <f>IF(C52="","",VLOOKUP(C52,Legal_Team[],3,FALSE))</f>
        <v>0</v>
      </c>
      <c r="E52" s="100"/>
      <c r="F52" s="101">
        <f t="shared" ref="F52:F58" si="18">E52*D52</f>
        <v>0</v>
      </c>
      <c r="G52" s="101">
        <f t="shared" ref="G52:G58" si="19">F52*20%</f>
        <v>0</v>
      </c>
      <c r="H52" s="102">
        <f t="shared" ref="H52:H58" si="20">G52+F52</f>
        <v>0</v>
      </c>
    </row>
    <row r="53" spans="1:8" x14ac:dyDescent="0.3">
      <c r="A53" s="70"/>
      <c r="B53" s="112" t="s">
        <v>10</v>
      </c>
      <c r="C53" s="99" t="s">
        <v>36</v>
      </c>
      <c r="D53" s="66">
        <f>IF(C53="","",VLOOKUP(C53,Legal_Team[],3,FALSE))</f>
        <v>0</v>
      </c>
      <c r="E53" s="100"/>
      <c r="F53" s="101">
        <f t="shared" si="18"/>
        <v>0</v>
      </c>
      <c r="G53" s="101">
        <f t="shared" si="19"/>
        <v>0</v>
      </c>
      <c r="H53" s="102">
        <f t="shared" si="20"/>
        <v>0</v>
      </c>
    </row>
    <row r="54" spans="1:8" x14ac:dyDescent="0.3">
      <c r="A54" s="70"/>
      <c r="B54" s="112" t="s">
        <v>10</v>
      </c>
      <c r="C54" s="99" t="s">
        <v>37</v>
      </c>
      <c r="D54" s="66">
        <f>IF(C54="","",VLOOKUP(C54,Legal_Team[],3,FALSE))</f>
        <v>0</v>
      </c>
      <c r="E54" s="100"/>
      <c r="F54" s="101">
        <f t="shared" si="18"/>
        <v>0</v>
      </c>
      <c r="G54" s="101">
        <f t="shared" si="19"/>
        <v>0</v>
      </c>
      <c r="H54" s="102">
        <f t="shared" si="20"/>
        <v>0</v>
      </c>
    </row>
    <row r="55" spans="1:8" x14ac:dyDescent="0.3">
      <c r="A55" s="70"/>
      <c r="B55" s="112" t="s">
        <v>10</v>
      </c>
      <c r="C55" s="99" t="s">
        <v>38</v>
      </c>
      <c r="D55" s="66">
        <f>IF(C55="","",VLOOKUP(C55,Legal_Team[],3,FALSE))</f>
        <v>0</v>
      </c>
      <c r="E55" s="100"/>
      <c r="F55" s="101">
        <f t="shared" si="18"/>
        <v>0</v>
      </c>
      <c r="G55" s="101">
        <f t="shared" si="19"/>
        <v>0</v>
      </c>
      <c r="H55" s="102">
        <f t="shared" si="20"/>
        <v>0</v>
      </c>
    </row>
    <row r="56" spans="1:8" x14ac:dyDescent="0.3">
      <c r="A56" s="70"/>
      <c r="B56" s="112" t="s">
        <v>10</v>
      </c>
      <c r="C56" s="99" t="s">
        <v>48</v>
      </c>
      <c r="D56" s="66">
        <f>IF(C56="","",VLOOKUP(C56,Legal_Team[],3,FALSE))</f>
        <v>0</v>
      </c>
      <c r="E56" s="100"/>
      <c r="F56" s="101">
        <f t="shared" si="18"/>
        <v>0</v>
      </c>
      <c r="G56" s="101">
        <f t="shared" si="19"/>
        <v>0</v>
      </c>
      <c r="H56" s="102">
        <f t="shared" si="20"/>
        <v>0</v>
      </c>
    </row>
    <row r="57" spans="1:8" x14ac:dyDescent="0.3">
      <c r="A57" s="70"/>
      <c r="B57" s="112" t="s">
        <v>10</v>
      </c>
      <c r="C57" s="99" t="s">
        <v>39</v>
      </c>
      <c r="D57" s="66">
        <f>IF(C57="","",VLOOKUP(C57,Legal_Team[],3,FALSE))</f>
        <v>0</v>
      </c>
      <c r="E57" s="100"/>
      <c r="F57" s="101">
        <f t="shared" si="18"/>
        <v>0</v>
      </c>
      <c r="G57" s="101">
        <f t="shared" si="19"/>
        <v>0</v>
      </c>
      <c r="H57" s="102">
        <f t="shared" si="20"/>
        <v>0</v>
      </c>
    </row>
    <row r="58" spans="1:8" x14ac:dyDescent="0.3">
      <c r="A58" s="70"/>
      <c r="B58" s="112" t="s">
        <v>10</v>
      </c>
      <c r="C58" s="99" t="s">
        <v>40</v>
      </c>
      <c r="D58" s="66">
        <f>IF(C58="","",VLOOKUP(C58,Legal_Team[],3,FALSE))</f>
        <v>0</v>
      </c>
      <c r="E58" s="100"/>
      <c r="F58" s="101">
        <f t="shared" si="18"/>
        <v>0</v>
      </c>
      <c r="G58" s="101">
        <f t="shared" si="19"/>
        <v>0</v>
      </c>
      <c r="H58" s="102">
        <f t="shared" si="20"/>
        <v>0</v>
      </c>
    </row>
    <row r="59" spans="1:8" ht="15" thickBot="1" x14ac:dyDescent="0.35">
      <c r="A59" s="70"/>
      <c r="B59" s="103" t="s">
        <v>24</v>
      </c>
      <c r="C59" s="104"/>
      <c r="D59" s="105" t="str">
        <f>IF(C59="","",VLOOKUP(C59,Legal_Team[],4,FALSE))</f>
        <v/>
      </c>
      <c r="E59" s="106">
        <f>SUM(E51:E58)</f>
        <v>0</v>
      </c>
      <c r="F59" s="107">
        <f>SUM(F51:F58)</f>
        <v>0</v>
      </c>
      <c r="G59" s="107">
        <f>SUM(G51:G58)</f>
        <v>0</v>
      </c>
      <c r="H59" s="108">
        <f>SUM(H51:H58)</f>
        <v>0</v>
      </c>
    </row>
    <row r="60" spans="1:8" ht="15" thickTop="1" x14ac:dyDescent="0.3">
      <c r="A60" s="70">
        <v>7</v>
      </c>
      <c r="B60" s="113" t="s">
        <v>12</v>
      </c>
      <c r="C60" s="99" t="s">
        <v>20</v>
      </c>
      <c r="D60" s="66">
        <f>IF(C60="","",VLOOKUP(C60,Legal_Team[],3,FALSE))</f>
        <v>0</v>
      </c>
      <c r="E60" s="100"/>
      <c r="F60" s="101">
        <f>E60*D60</f>
        <v>0</v>
      </c>
      <c r="G60" s="101">
        <f>F60*20%</f>
        <v>0</v>
      </c>
      <c r="H60" s="102">
        <f>G60+F60</f>
        <v>0</v>
      </c>
    </row>
    <row r="61" spans="1:8" x14ac:dyDescent="0.3">
      <c r="A61" s="70"/>
      <c r="B61" s="113" t="s">
        <v>12</v>
      </c>
      <c r="C61" s="99" t="s">
        <v>21</v>
      </c>
      <c r="D61" s="66">
        <f>IF(C61="","",VLOOKUP(C61,Legal_Team[],3,FALSE))</f>
        <v>0</v>
      </c>
      <c r="E61" s="100"/>
      <c r="F61" s="101">
        <f t="shared" ref="F61:F67" si="21">E61*D61</f>
        <v>0</v>
      </c>
      <c r="G61" s="101">
        <f t="shared" ref="G61:G67" si="22">F61*20%</f>
        <v>0</v>
      </c>
      <c r="H61" s="102">
        <f t="shared" ref="H61:H67" si="23">G61+F61</f>
        <v>0</v>
      </c>
    </row>
    <row r="62" spans="1:8" x14ac:dyDescent="0.3">
      <c r="A62" s="70"/>
      <c r="B62" s="113" t="s">
        <v>12</v>
      </c>
      <c r="C62" s="99" t="s">
        <v>36</v>
      </c>
      <c r="D62" s="66">
        <f>IF(C62="","",VLOOKUP(C62,Legal_Team[],3,FALSE))</f>
        <v>0</v>
      </c>
      <c r="E62" s="100"/>
      <c r="F62" s="101">
        <f t="shared" si="21"/>
        <v>0</v>
      </c>
      <c r="G62" s="101">
        <f t="shared" si="22"/>
        <v>0</v>
      </c>
      <c r="H62" s="102">
        <f t="shared" si="23"/>
        <v>0</v>
      </c>
    </row>
    <row r="63" spans="1:8" x14ac:dyDescent="0.3">
      <c r="A63" s="70"/>
      <c r="B63" s="113" t="s">
        <v>12</v>
      </c>
      <c r="C63" s="99" t="s">
        <v>37</v>
      </c>
      <c r="D63" s="66">
        <f>IF(C63="","",VLOOKUP(C63,Legal_Team[],3,FALSE))</f>
        <v>0</v>
      </c>
      <c r="E63" s="100"/>
      <c r="F63" s="101">
        <f t="shared" si="21"/>
        <v>0</v>
      </c>
      <c r="G63" s="101">
        <f t="shared" si="22"/>
        <v>0</v>
      </c>
      <c r="H63" s="102">
        <f t="shared" si="23"/>
        <v>0</v>
      </c>
    </row>
    <row r="64" spans="1:8" x14ac:dyDescent="0.3">
      <c r="A64" s="70"/>
      <c r="B64" s="113" t="s">
        <v>12</v>
      </c>
      <c r="C64" s="99" t="s">
        <v>38</v>
      </c>
      <c r="D64" s="66">
        <f>IF(C64="","",VLOOKUP(C64,Legal_Team[],3,FALSE))</f>
        <v>0</v>
      </c>
      <c r="E64" s="100"/>
      <c r="F64" s="101">
        <f t="shared" si="21"/>
        <v>0</v>
      </c>
      <c r="G64" s="101">
        <f t="shared" si="22"/>
        <v>0</v>
      </c>
      <c r="H64" s="102">
        <f t="shared" si="23"/>
        <v>0</v>
      </c>
    </row>
    <row r="65" spans="1:8" x14ac:dyDescent="0.3">
      <c r="A65" s="70"/>
      <c r="B65" s="113" t="s">
        <v>12</v>
      </c>
      <c r="C65" s="99" t="s">
        <v>48</v>
      </c>
      <c r="D65" s="66">
        <f>IF(C65="","",VLOOKUP(C65,Legal_Team[],3,FALSE))</f>
        <v>0</v>
      </c>
      <c r="E65" s="100"/>
      <c r="F65" s="101">
        <f t="shared" si="21"/>
        <v>0</v>
      </c>
      <c r="G65" s="101">
        <f t="shared" si="22"/>
        <v>0</v>
      </c>
      <c r="H65" s="102">
        <f t="shared" si="23"/>
        <v>0</v>
      </c>
    </row>
    <row r="66" spans="1:8" x14ac:dyDescent="0.3">
      <c r="A66" s="70"/>
      <c r="B66" s="113" t="s">
        <v>12</v>
      </c>
      <c r="C66" s="99" t="s">
        <v>39</v>
      </c>
      <c r="D66" s="66">
        <f>IF(C66="","",VLOOKUP(C66,Legal_Team[],3,FALSE))</f>
        <v>0</v>
      </c>
      <c r="E66" s="100"/>
      <c r="F66" s="101">
        <f t="shared" si="21"/>
        <v>0</v>
      </c>
      <c r="G66" s="101">
        <f t="shared" si="22"/>
        <v>0</v>
      </c>
      <c r="H66" s="102">
        <f t="shared" si="23"/>
        <v>0</v>
      </c>
    </row>
    <row r="67" spans="1:8" x14ac:dyDescent="0.3">
      <c r="A67" s="70"/>
      <c r="B67" s="113" t="s">
        <v>12</v>
      </c>
      <c r="C67" s="99" t="s">
        <v>40</v>
      </c>
      <c r="D67" s="66">
        <f>IF(C67="","",VLOOKUP(C67,Legal_Team[],3,FALSE))</f>
        <v>0</v>
      </c>
      <c r="E67" s="100"/>
      <c r="F67" s="101">
        <f t="shared" si="21"/>
        <v>0</v>
      </c>
      <c r="G67" s="101">
        <f t="shared" si="22"/>
        <v>0</v>
      </c>
      <c r="H67" s="102">
        <f t="shared" si="23"/>
        <v>0</v>
      </c>
    </row>
    <row r="68" spans="1:8" ht="15" thickBot="1" x14ac:dyDescent="0.35">
      <c r="A68" s="70"/>
      <c r="B68" s="103" t="s">
        <v>23</v>
      </c>
      <c r="C68" s="104"/>
      <c r="D68" s="105" t="str">
        <f>IF(C68="","",VLOOKUP(C68,Legal_Team[],4,FALSE))</f>
        <v/>
      </c>
      <c r="E68" s="106">
        <f>SUM(E60:E67)</f>
        <v>0</v>
      </c>
      <c r="F68" s="107">
        <f>SUM(F60:F67)</f>
        <v>0</v>
      </c>
      <c r="G68" s="107">
        <f>SUM(G60:G67)</f>
        <v>0</v>
      </c>
      <c r="H68" s="108">
        <f>SUM(H60:H67)</f>
        <v>0</v>
      </c>
    </row>
    <row r="69" spans="1:8" ht="15" thickTop="1" x14ac:dyDescent="0.3">
      <c r="A69" s="70">
        <v>9</v>
      </c>
      <c r="B69" s="111" t="s">
        <v>65</v>
      </c>
      <c r="C69" s="99" t="s">
        <v>20</v>
      </c>
      <c r="D69" s="66">
        <f>IF(C69="","",VLOOKUP(C69,Legal_Team[],3,FALSE))</f>
        <v>0</v>
      </c>
      <c r="E69" s="100"/>
      <c r="F69" s="101">
        <f>E69*D69</f>
        <v>0</v>
      </c>
      <c r="G69" s="101">
        <f>F69*20%</f>
        <v>0</v>
      </c>
      <c r="H69" s="102">
        <f>G69+F69</f>
        <v>0</v>
      </c>
    </row>
    <row r="70" spans="1:8" x14ac:dyDescent="0.3">
      <c r="A70" s="70"/>
      <c r="B70" s="111" t="s">
        <v>65</v>
      </c>
      <c r="C70" s="99" t="s">
        <v>21</v>
      </c>
      <c r="D70" s="66">
        <f>IF(C70="","",VLOOKUP(C70,Legal_Team[],3,FALSE))</f>
        <v>0</v>
      </c>
      <c r="E70" s="100"/>
      <c r="F70" s="101">
        <f t="shared" ref="F70:F76" si="24">E70*D70</f>
        <v>0</v>
      </c>
      <c r="G70" s="101">
        <f t="shared" ref="G70:G76" si="25">F70*20%</f>
        <v>0</v>
      </c>
      <c r="H70" s="102">
        <f t="shared" ref="H70:H76" si="26">G70+F70</f>
        <v>0</v>
      </c>
    </row>
    <row r="71" spans="1:8" x14ac:dyDescent="0.3">
      <c r="A71" s="70"/>
      <c r="B71" s="111" t="s">
        <v>65</v>
      </c>
      <c r="C71" s="99" t="s">
        <v>36</v>
      </c>
      <c r="D71" s="66">
        <f>IF(C71="","",VLOOKUP(C71,Legal_Team[],3,FALSE))</f>
        <v>0</v>
      </c>
      <c r="E71" s="100"/>
      <c r="F71" s="101">
        <f t="shared" si="24"/>
        <v>0</v>
      </c>
      <c r="G71" s="101">
        <f t="shared" si="25"/>
        <v>0</v>
      </c>
      <c r="H71" s="102">
        <f t="shared" si="26"/>
        <v>0</v>
      </c>
    </row>
    <row r="72" spans="1:8" x14ac:dyDescent="0.3">
      <c r="A72" s="70"/>
      <c r="B72" s="111" t="s">
        <v>65</v>
      </c>
      <c r="C72" s="99" t="s">
        <v>37</v>
      </c>
      <c r="D72" s="66">
        <f>IF(C72="","",VLOOKUP(C72,Legal_Team[],3,FALSE))</f>
        <v>0</v>
      </c>
      <c r="E72" s="100"/>
      <c r="F72" s="101">
        <f t="shared" si="24"/>
        <v>0</v>
      </c>
      <c r="G72" s="101">
        <f t="shared" si="25"/>
        <v>0</v>
      </c>
      <c r="H72" s="102">
        <f t="shared" si="26"/>
        <v>0</v>
      </c>
    </row>
    <row r="73" spans="1:8" x14ac:dyDescent="0.3">
      <c r="A73" s="70"/>
      <c r="B73" s="111" t="s">
        <v>65</v>
      </c>
      <c r="C73" s="99" t="s">
        <v>38</v>
      </c>
      <c r="D73" s="66">
        <f>IF(C73="","",VLOOKUP(C73,Legal_Team[],3,FALSE))</f>
        <v>0</v>
      </c>
      <c r="E73" s="100"/>
      <c r="F73" s="101">
        <f t="shared" si="24"/>
        <v>0</v>
      </c>
      <c r="G73" s="101">
        <f t="shared" si="25"/>
        <v>0</v>
      </c>
      <c r="H73" s="102">
        <f t="shared" si="26"/>
        <v>0</v>
      </c>
    </row>
    <row r="74" spans="1:8" x14ac:dyDescent="0.3">
      <c r="A74" s="70"/>
      <c r="B74" s="111" t="s">
        <v>65</v>
      </c>
      <c r="C74" s="99" t="s">
        <v>48</v>
      </c>
      <c r="D74" s="66">
        <f>IF(C74="","",VLOOKUP(C74,Legal_Team[],3,FALSE))</f>
        <v>0</v>
      </c>
      <c r="E74" s="100"/>
      <c r="F74" s="101">
        <f t="shared" si="24"/>
        <v>0</v>
      </c>
      <c r="G74" s="101">
        <f t="shared" si="25"/>
        <v>0</v>
      </c>
      <c r="H74" s="102">
        <f t="shared" si="26"/>
        <v>0</v>
      </c>
    </row>
    <row r="75" spans="1:8" x14ac:dyDescent="0.3">
      <c r="A75" s="70"/>
      <c r="B75" s="111" t="s">
        <v>65</v>
      </c>
      <c r="C75" s="99" t="s">
        <v>39</v>
      </c>
      <c r="D75" s="66">
        <f>IF(C75="","",VLOOKUP(C75,Legal_Team[],3,FALSE))</f>
        <v>0</v>
      </c>
      <c r="E75" s="100"/>
      <c r="F75" s="101">
        <f t="shared" si="24"/>
        <v>0</v>
      </c>
      <c r="G75" s="101">
        <f t="shared" si="25"/>
        <v>0</v>
      </c>
      <c r="H75" s="102">
        <f t="shared" si="26"/>
        <v>0</v>
      </c>
    </row>
    <row r="76" spans="1:8" x14ac:dyDescent="0.3">
      <c r="A76" s="70"/>
      <c r="B76" s="111" t="s">
        <v>65</v>
      </c>
      <c r="C76" s="99" t="s">
        <v>40</v>
      </c>
      <c r="D76" s="66">
        <f>IF(C76="","",VLOOKUP(C76,Legal_Team[],3,FALSE))</f>
        <v>0</v>
      </c>
      <c r="E76" s="100"/>
      <c r="F76" s="101">
        <f t="shared" si="24"/>
        <v>0</v>
      </c>
      <c r="G76" s="101">
        <f t="shared" si="25"/>
        <v>0</v>
      </c>
      <c r="H76" s="102">
        <f t="shared" si="26"/>
        <v>0</v>
      </c>
    </row>
    <row r="77" spans="1:8" ht="15" thickBot="1" x14ac:dyDescent="0.35">
      <c r="A77" s="70"/>
      <c r="B77" s="103" t="s">
        <v>66</v>
      </c>
      <c r="C77" s="104"/>
      <c r="D77" s="105" t="str">
        <f>IF(C77="","",VLOOKUP(C77,Legal_Team[],4,FALSE))</f>
        <v/>
      </c>
      <c r="E77" s="106">
        <f>SUM(E69:E76)</f>
        <v>0</v>
      </c>
      <c r="F77" s="107">
        <f>SUM(F69:F76)</f>
        <v>0</v>
      </c>
      <c r="G77" s="107">
        <f>SUM(G69:G76)</f>
        <v>0</v>
      </c>
      <c r="H77" s="108">
        <f>SUM(H69:H76)</f>
        <v>0</v>
      </c>
    </row>
    <row r="78" spans="1:8" ht="15" thickTop="1" x14ac:dyDescent="0.3">
      <c r="A78" s="70">
        <v>9</v>
      </c>
      <c r="B78" s="112" t="s">
        <v>13</v>
      </c>
      <c r="C78" s="99" t="s">
        <v>20</v>
      </c>
      <c r="D78" s="66">
        <f>IF(C78="","",VLOOKUP(C78,Legal_Team[],3,FALSE))</f>
        <v>0</v>
      </c>
      <c r="E78" s="100"/>
      <c r="F78" s="101">
        <f>E78*D78</f>
        <v>0</v>
      </c>
      <c r="G78" s="101">
        <f>F78*20%</f>
        <v>0</v>
      </c>
      <c r="H78" s="102">
        <f>G78+F78</f>
        <v>0</v>
      </c>
    </row>
    <row r="79" spans="1:8" x14ac:dyDescent="0.3">
      <c r="A79" s="70"/>
      <c r="B79" s="112" t="s">
        <v>13</v>
      </c>
      <c r="C79" s="99" t="s">
        <v>21</v>
      </c>
      <c r="D79" s="66">
        <f>IF(C79="","",VLOOKUP(C79,Legal_Team[],3,FALSE))</f>
        <v>0</v>
      </c>
      <c r="E79" s="100"/>
      <c r="F79" s="101">
        <f t="shared" ref="F79:F85" si="27">E79*D79</f>
        <v>0</v>
      </c>
      <c r="G79" s="101">
        <f t="shared" ref="G79:G85" si="28">F79*20%</f>
        <v>0</v>
      </c>
      <c r="H79" s="102">
        <f t="shared" ref="H79:H85" si="29">G79+F79</f>
        <v>0</v>
      </c>
    </row>
    <row r="80" spans="1:8" x14ac:dyDescent="0.3">
      <c r="A80" s="70"/>
      <c r="B80" s="112" t="s">
        <v>13</v>
      </c>
      <c r="C80" s="99" t="s">
        <v>36</v>
      </c>
      <c r="D80" s="66">
        <f>IF(C80="","",VLOOKUP(C80,Legal_Team[],3,FALSE))</f>
        <v>0</v>
      </c>
      <c r="E80" s="100"/>
      <c r="F80" s="101">
        <f t="shared" si="27"/>
        <v>0</v>
      </c>
      <c r="G80" s="101">
        <f t="shared" si="28"/>
        <v>0</v>
      </c>
      <c r="H80" s="102">
        <f t="shared" si="29"/>
        <v>0</v>
      </c>
    </row>
    <row r="81" spans="1:8" x14ac:dyDescent="0.3">
      <c r="A81" s="70"/>
      <c r="B81" s="112" t="s">
        <v>13</v>
      </c>
      <c r="C81" s="99" t="s">
        <v>37</v>
      </c>
      <c r="D81" s="66">
        <f>IF(C81="","",VLOOKUP(C81,Legal_Team[],3,FALSE))</f>
        <v>0</v>
      </c>
      <c r="E81" s="100"/>
      <c r="F81" s="101">
        <f t="shared" si="27"/>
        <v>0</v>
      </c>
      <c r="G81" s="101">
        <f t="shared" si="28"/>
        <v>0</v>
      </c>
      <c r="H81" s="102">
        <f t="shared" si="29"/>
        <v>0</v>
      </c>
    </row>
    <row r="82" spans="1:8" x14ac:dyDescent="0.3">
      <c r="A82" s="70"/>
      <c r="B82" s="112" t="s">
        <v>13</v>
      </c>
      <c r="C82" s="99" t="s">
        <v>38</v>
      </c>
      <c r="D82" s="66">
        <f>IF(C82="","",VLOOKUP(C82,Legal_Team[],3,FALSE))</f>
        <v>0</v>
      </c>
      <c r="E82" s="100"/>
      <c r="F82" s="101">
        <f t="shared" si="27"/>
        <v>0</v>
      </c>
      <c r="G82" s="101">
        <f t="shared" si="28"/>
        <v>0</v>
      </c>
      <c r="H82" s="102">
        <f t="shared" si="29"/>
        <v>0</v>
      </c>
    </row>
    <row r="83" spans="1:8" x14ac:dyDescent="0.3">
      <c r="A83" s="70"/>
      <c r="B83" s="112" t="s">
        <v>13</v>
      </c>
      <c r="C83" s="99" t="s">
        <v>48</v>
      </c>
      <c r="D83" s="66">
        <f>IF(C83="","",VLOOKUP(C83,Legal_Team[],3,FALSE))</f>
        <v>0</v>
      </c>
      <c r="E83" s="100"/>
      <c r="F83" s="101">
        <f t="shared" si="27"/>
        <v>0</v>
      </c>
      <c r="G83" s="101">
        <f t="shared" si="28"/>
        <v>0</v>
      </c>
      <c r="H83" s="102">
        <f t="shared" si="29"/>
        <v>0</v>
      </c>
    </row>
    <row r="84" spans="1:8" x14ac:dyDescent="0.3">
      <c r="A84" s="70"/>
      <c r="B84" s="112" t="s">
        <v>13</v>
      </c>
      <c r="C84" s="99" t="s">
        <v>39</v>
      </c>
      <c r="D84" s="66">
        <f>IF(C84="","",VLOOKUP(C84,Legal_Team[],3,FALSE))</f>
        <v>0</v>
      </c>
      <c r="E84" s="100"/>
      <c r="F84" s="101">
        <f t="shared" si="27"/>
        <v>0</v>
      </c>
      <c r="G84" s="101">
        <f t="shared" si="28"/>
        <v>0</v>
      </c>
      <c r="H84" s="102">
        <f t="shared" si="29"/>
        <v>0</v>
      </c>
    </row>
    <row r="85" spans="1:8" x14ac:dyDescent="0.3">
      <c r="A85" s="70"/>
      <c r="B85" s="112" t="s">
        <v>13</v>
      </c>
      <c r="C85" s="99" t="s">
        <v>40</v>
      </c>
      <c r="D85" s="66">
        <f>IF(C85="","",VLOOKUP(C85,Legal_Team[],3,FALSE))</f>
        <v>0</v>
      </c>
      <c r="E85" s="100"/>
      <c r="F85" s="101">
        <f t="shared" si="27"/>
        <v>0</v>
      </c>
      <c r="G85" s="101">
        <f t="shared" si="28"/>
        <v>0</v>
      </c>
      <c r="H85" s="102">
        <f t="shared" si="29"/>
        <v>0</v>
      </c>
    </row>
    <row r="86" spans="1:8" ht="15" thickBot="1" x14ac:dyDescent="0.35">
      <c r="A86" s="70"/>
      <c r="B86" s="103" t="s">
        <v>28</v>
      </c>
      <c r="C86" s="104"/>
      <c r="D86" s="105" t="str">
        <f>IF(C86="","",VLOOKUP(C86,Legal_Team[],4,FALSE))</f>
        <v/>
      </c>
      <c r="E86" s="106">
        <f>SUM(E78:E85)</f>
        <v>0</v>
      </c>
      <c r="F86" s="107">
        <f>SUM(F78:F85)</f>
        <v>0</v>
      </c>
      <c r="G86" s="107">
        <f>SUM(G78:G85)</f>
        <v>0</v>
      </c>
      <c r="H86" s="108">
        <f>SUM(H78:H85)</f>
        <v>0</v>
      </c>
    </row>
    <row r="87" spans="1:8" ht="15" thickTop="1" x14ac:dyDescent="0.3">
      <c r="A87" s="70"/>
      <c r="B87" s="235" t="s">
        <v>165</v>
      </c>
      <c r="C87" s="99" t="s">
        <v>20</v>
      </c>
      <c r="D87" s="66">
        <f>IF(C87="","",VLOOKUP(C87,Legal_Team[],3,FALSE))</f>
        <v>0</v>
      </c>
      <c r="E87" s="100"/>
      <c r="F87" s="101">
        <f>'Tab 4 SOC Document Schedule'!F22</f>
        <v>0</v>
      </c>
      <c r="G87" s="101">
        <f>F87*20%</f>
        <v>0</v>
      </c>
      <c r="H87" s="102">
        <f>G87+F87</f>
        <v>0</v>
      </c>
    </row>
    <row r="88" spans="1:8" x14ac:dyDescent="0.3">
      <c r="A88" s="70"/>
      <c r="B88" s="236"/>
      <c r="C88" s="99" t="s">
        <v>21</v>
      </c>
      <c r="D88" s="66">
        <f>IF(C88="","",VLOOKUP(C88,Legal_Team[],3,FALSE))</f>
        <v>0</v>
      </c>
      <c r="E88" s="100"/>
      <c r="F88" s="101">
        <f>'Tab 4 SOC Document Schedule'!F23</f>
        <v>0</v>
      </c>
      <c r="G88" s="101">
        <f t="shared" ref="G88:G94" si="30">F88*20%</f>
        <v>0</v>
      </c>
      <c r="H88" s="102">
        <f t="shared" ref="H88:H94" si="31">G88+F88</f>
        <v>0</v>
      </c>
    </row>
    <row r="89" spans="1:8" x14ac:dyDescent="0.3">
      <c r="A89" s="70"/>
      <c r="B89" s="236"/>
      <c r="C89" s="99" t="s">
        <v>36</v>
      </c>
      <c r="D89" s="66">
        <f>IF(C89="","",VLOOKUP(C89,Legal_Team[],3,FALSE))</f>
        <v>0</v>
      </c>
      <c r="E89" s="100"/>
      <c r="F89" s="101">
        <f>'Tab 4 SOC Document Schedule'!F24</f>
        <v>0</v>
      </c>
      <c r="G89" s="101">
        <f t="shared" si="30"/>
        <v>0</v>
      </c>
      <c r="H89" s="102">
        <f t="shared" si="31"/>
        <v>0</v>
      </c>
    </row>
    <row r="90" spans="1:8" x14ac:dyDescent="0.3">
      <c r="A90" s="70"/>
      <c r="B90" s="236"/>
      <c r="C90" s="99" t="s">
        <v>37</v>
      </c>
      <c r="D90" s="66">
        <f>IF(C90="","",VLOOKUP(C90,Legal_Team[],3,FALSE))</f>
        <v>0</v>
      </c>
      <c r="E90" s="100"/>
      <c r="F90" s="101">
        <f>'Tab 4 SOC Document Schedule'!F25</f>
        <v>0</v>
      </c>
      <c r="G90" s="101">
        <f t="shared" si="30"/>
        <v>0</v>
      </c>
      <c r="H90" s="102">
        <f t="shared" si="31"/>
        <v>0</v>
      </c>
    </row>
    <row r="91" spans="1:8" x14ac:dyDescent="0.3">
      <c r="A91" s="70"/>
      <c r="B91" s="236"/>
      <c r="C91" s="99" t="s">
        <v>38</v>
      </c>
      <c r="D91" s="66">
        <f>IF(C91="","",VLOOKUP(C91,Legal_Team[],3,FALSE))</f>
        <v>0</v>
      </c>
      <c r="E91" s="100"/>
      <c r="F91" s="101">
        <f>'Tab 4 SOC Document Schedule'!F26</f>
        <v>0</v>
      </c>
      <c r="G91" s="101">
        <f t="shared" si="30"/>
        <v>0</v>
      </c>
      <c r="H91" s="102">
        <f t="shared" si="31"/>
        <v>0</v>
      </c>
    </row>
    <row r="92" spans="1:8" x14ac:dyDescent="0.3">
      <c r="A92" s="70"/>
      <c r="B92" s="236"/>
      <c r="C92" s="99" t="s">
        <v>48</v>
      </c>
      <c r="D92" s="66">
        <f>IF(C92="","",VLOOKUP(C92,Legal_Team[],3,FALSE))</f>
        <v>0</v>
      </c>
      <c r="E92" s="100"/>
      <c r="F92" s="101">
        <f>'Tab 4 SOC Document Schedule'!F27</f>
        <v>0</v>
      </c>
      <c r="G92" s="101">
        <f t="shared" si="30"/>
        <v>0</v>
      </c>
      <c r="H92" s="102">
        <f t="shared" si="31"/>
        <v>0</v>
      </c>
    </row>
    <row r="93" spans="1:8" x14ac:dyDescent="0.3">
      <c r="A93" s="70"/>
      <c r="B93" s="236"/>
      <c r="C93" s="99" t="s">
        <v>39</v>
      </c>
      <c r="D93" s="66">
        <f>IF(C93="","",VLOOKUP(C93,Legal_Team[],3,FALSE))</f>
        <v>0</v>
      </c>
      <c r="E93" s="100"/>
      <c r="F93" s="101">
        <f>'Tab 4 SOC Document Schedule'!F28</f>
        <v>0</v>
      </c>
      <c r="G93" s="101">
        <f t="shared" si="30"/>
        <v>0</v>
      </c>
      <c r="H93" s="102">
        <f t="shared" si="31"/>
        <v>0</v>
      </c>
    </row>
    <row r="94" spans="1:8" x14ac:dyDescent="0.3">
      <c r="A94" s="70"/>
      <c r="B94" s="236"/>
      <c r="C94" s="99" t="s">
        <v>40</v>
      </c>
      <c r="D94" s="66">
        <f>IF(C94="","",VLOOKUP(C94,Legal_Team[],3,FALSE))</f>
        <v>0</v>
      </c>
      <c r="E94" s="100"/>
      <c r="F94" s="101">
        <f>'Tab 4 SOC Document Schedule'!F29</f>
        <v>0</v>
      </c>
      <c r="G94" s="101">
        <f t="shared" si="30"/>
        <v>0</v>
      </c>
      <c r="H94" s="102">
        <f t="shared" si="31"/>
        <v>0</v>
      </c>
    </row>
    <row r="95" spans="1:8" ht="15" thickBot="1" x14ac:dyDescent="0.35">
      <c r="A95" s="70"/>
      <c r="B95" s="103" t="s">
        <v>54</v>
      </c>
      <c r="C95" s="104"/>
      <c r="D95" s="105"/>
      <c r="E95" s="106">
        <f>'Tab 4 SOC Document Schedule'!E16</f>
        <v>0</v>
      </c>
      <c r="F95" s="107">
        <f>SUM(F87:F94)</f>
        <v>0</v>
      </c>
      <c r="G95" s="107">
        <f>SUM(G87:G94)</f>
        <v>0</v>
      </c>
      <c r="H95" s="107">
        <f>SUM(H87:H94)</f>
        <v>0</v>
      </c>
    </row>
    <row r="96" spans="1:8" ht="15.6" thickTop="1" thickBot="1" x14ac:dyDescent="0.35">
      <c r="A96" s="70"/>
      <c r="B96" s="114"/>
      <c r="C96" s="115"/>
      <c r="D96" s="116"/>
      <c r="E96" s="117"/>
      <c r="F96" s="118"/>
      <c r="G96" s="118"/>
      <c r="H96" s="118"/>
    </row>
    <row r="97" spans="1:8" s="124" customFormat="1" ht="24" customHeight="1" thickTop="1" thickBot="1" x14ac:dyDescent="0.35">
      <c r="A97" s="85"/>
      <c r="B97" s="119" t="s">
        <v>25</v>
      </c>
      <c r="C97" s="120"/>
      <c r="D97" s="121"/>
      <c r="E97" s="122">
        <f>SUM(E14+E23+E32+E41+E50+E59+E68+E77+E86+E95)</f>
        <v>0</v>
      </c>
      <c r="F97" s="123">
        <f>SUM(F14+F23+F32+F41+F50+F59+F68+F77+F86+F95)</f>
        <v>0</v>
      </c>
      <c r="G97" s="123">
        <f>SUM(G14+G23+G32+G41+G50+G59+G68+G77+G86+G95)</f>
        <v>0</v>
      </c>
      <c r="H97" s="123">
        <f>SUM(H14+H23+H32+H41+H50+H59+H68+H77+H86+H95)</f>
        <v>0</v>
      </c>
    </row>
    <row r="98" spans="1:8" ht="15" thickTop="1" x14ac:dyDescent="0.3">
      <c r="A98" s="70"/>
      <c r="B98" s="70"/>
      <c r="C98" s="70"/>
      <c r="D98" s="125"/>
      <c r="E98" s="86"/>
      <c r="F98" s="125"/>
      <c r="G98" s="125"/>
    </row>
    <row r="99" spans="1:8" x14ac:dyDescent="0.3">
      <c r="A99" s="70"/>
      <c r="B99" s="70"/>
      <c r="C99" s="70"/>
      <c r="D99" s="125"/>
      <c r="E99" s="86"/>
      <c r="F99" s="125"/>
      <c r="G99" s="125"/>
    </row>
    <row r="100" spans="1:8" x14ac:dyDescent="0.3">
      <c r="A100" s="70"/>
      <c r="B100" s="70" t="str">
        <f>'Tab1 SOC Front Sheet and Totals'!A33</f>
        <v>16.05.2019</v>
      </c>
      <c r="C100" s="70"/>
      <c r="D100" s="125"/>
      <c r="E100" s="86"/>
      <c r="F100" s="125"/>
      <c r="G100" s="125"/>
    </row>
    <row r="101" spans="1:8" x14ac:dyDescent="0.3">
      <c r="A101" s="70"/>
      <c r="B101" s="70"/>
      <c r="C101" s="70"/>
      <c r="D101" s="125"/>
      <c r="E101" s="86"/>
      <c r="F101" s="125"/>
    </row>
    <row r="102" spans="1:8" x14ac:dyDescent="0.3">
      <c r="A102" s="70"/>
      <c r="B102" s="70"/>
      <c r="C102" s="70"/>
      <c r="D102" s="125"/>
      <c r="E102" s="86"/>
      <c r="F102" s="125"/>
      <c r="G102" s="125"/>
    </row>
    <row r="103" spans="1:8" x14ac:dyDescent="0.3">
      <c r="A103" s="70"/>
      <c r="B103" s="70"/>
      <c r="C103" s="70"/>
      <c r="D103" s="125"/>
      <c r="E103" s="86"/>
      <c r="F103" s="125"/>
      <c r="G103" s="125"/>
    </row>
    <row r="104" spans="1:8" x14ac:dyDescent="0.3">
      <c r="A104" s="70"/>
      <c r="B104" s="70"/>
      <c r="C104" s="70"/>
      <c r="D104" s="125"/>
      <c r="E104" s="86"/>
      <c r="F104" s="125"/>
      <c r="G104" s="125"/>
    </row>
    <row r="105" spans="1:8" x14ac:dyDescent="0.3">
      <c r="A105" s="70"/>
      <c r="B105" s="70"/>
      <c r="C105" s="70"/>
      <c r="D105" s="125"/>
      <c r="E105" s="86"/>
      <c r="F105" s="125"/>
      <c r="G105" s="125"/>
    </row>
    <row r="106" spans="1:8" x14ac:dyDescent="0.3">
      <c r="A106" s="70"/>
      <c r="B106" s="70"/>
      <c r="C106" s="70"/>
      <c r="D106" s="125"/>
      <c r="E106" s="86"/>
      <c r="F106" s="125"/>
      <c r="G106" s="125"/>
    </row>
    <row r="107" spans="1:8" x14ac:dyDescent="0.3">
      <c r="A107" s="70"/>
      <c r="B107" s="70"/>
      <c r="C107" s="70"/>
      <c r="D107" s="125"/>
      <c r="E107" s="86"/>
      <c r="F107" s="125"/>
      <c r="G107" s="125"/>
    </row>
    <row r="108" spans="1:8" x14ac:dyDescent="0.3">
      <c r="A108" s="70"/>
      <c r="B108" s="70"/>
      <c r="C108" s="70"/>
      <c r="D108" s="125"/>
      <c r="E108" s="86"/>
      <c r="F108" s="125"/>
      <c r="G108" s="125"/>
    </row>
    <row r="109" spans="1:8" x14ac:dyDescent="0.3">
      <c r="A109" s="70"/>
      <c r="B109" s="70"/>
      <c r="C109" s="70"/>
      <c r="D109" s="125"/>
      <c r="E109" s="86"/>
      <c r="F109" s="125"/>
      <c r="G109" s="125"/>
    </row>
    <row r="110" spans="1:8" x14ac:dyDescent="0.3">
      <c r="A110" s="70"/>
      <c r="B110" s="70"/>
      <c r="C110" s="70"/>
      <c r="D110" s="125"/>
      <c r="E110" s="86"/>
      <c r="F110" s="125"/>
      <c r="G110" s="125"/>
    </row>
    <row r="111" spans="1:8" x14ac:dyDescent="0.3">
      <c r="A111" s="70"/>
      <c r="B111" s="70"/>
      <c r="C111" s="70"/>
      <c r="D111" s="125"/>
      <c r="E111" s="86"/>
      <c r="F111" s="125"/>
      <c r="G111" s="125"/>
    </row>
    <row r="112" spans="1:8" x14ac:dyDescent="0.3">
      <c r="A112" s="70"/>
      <c r="B112" s="70"/>
      <c r="C112" s="70"/>
      <c r="D112" s="125"/>
      <c r="E112" s="86"/>
      <c r="F112" s="125"/>
      <c r="G112" s="125"/>
    </row>
    <row r="113" spans="1:7" x14ac:dyDescent="0.3">
      <c r="A113" s="126"/>
      <c r="B113" s="126"/>
      <c r="C113" s="126"/>
      <c r="D113" s="127"/>
      <c r="E113" s="128"/>
      <c r="F113" s="127"/>
      <c r="G113" s="127"/>
    </row>
    <row r="114" spans="1:7" x14ac:dyDescent="0.3">
      <c r="A114" s="126"/>
      <c r="B114" s="126"/>
      <c r="C114" s="126"/>
      <c r="D114" s="127"/>
      <c r="E114" s="128"/>
      <c r="F114" s="127"/>
      <c r="G114" s="127"/>
    </row>
    <row r="115" spans="1:7" x14ac:dyDescent="0.3">
      <c r="A115" s="126"/>
      <c r="B115" s="126"/>
      <c r="C115" s="126"/>
      <c r="D115" s="127"/>
      <c r="E115" s="128"/>
      <c r="F115" s="127"/>
      <c r="G115" s="127"/>
    </row>
    <row r="116" spans="1:7" x14ac:dyDescent="0.3">
      <c r="A116" s="126"/>
      <c r="B116" s="126"/>
      <c r="C116" s="126"/>
      <c r="D116" s="127"/>
      <c r="E116" s="128"/>
      <c r="F116" s="127"/>
      <c r="G116" s="127"/>
    </row>
    <row r="117" spans="1:7" x14ac:dyDescent="0.3">
      <c r="A117" s="126"/>
      <c r="B117" s="126"/>
      <c r="C117" s="126"/>
      <c r="D117" s="127"/>
      <c r="E117" s="128"/>
      <c r="F117" s="127"/>
      <c r="G117" s="127"/>
    </row>
    <row r="118" spans="1:7" x14ac:dyDescent="0.3">
      <c r="A118" s="126"/>
      <c r="B118" s="126"/>
      <c r="C118" s="126"/>
      <c r="D118" s="127"/>
      <c r="E118" s="128"/>
      <c r="F118" s="127"/>
      <c r="G118" s="127"/>
    </row>
    <row r="119" spans="1:7" x14ac:dyDescent="0.3">
      <c r="A119" s="126"/>
      <c r="B119" s="126"/>
      <c r="C119" s="126"/>
      <c r="D119" s="127"/>
      <c r="E119" s="128"/>
      <c r="F119" s="127"/>
      <c r="G119" s="127"/>
    </row>
    <row r="120" spans="1:7" x14ac:dyDescent="0.3">
      <c r="A120" s="126"/>
      <c r="B120" s="126"/>
      <c r="C120" s="126"/>
      <c r="D120" s="127"/>
      <c r="E120" s="128"/>
      <c r="F120" s="127"/>
      <c r="G120" s="127"/>
    </row>
    <row r="121" spans="1:7" x14ac:dyDescent="0.3">
      <c r="A121" s="126"/>
      <c r="B121" s="126"/>
      <c r="C121" s="126"/>
      <c r="D121" s="127"/>
      <c r="E121" s="128"/>
      <c r="F121" s="127"/>
      <c r="G121" s="127"/>
    </row>
    <row r="122" spans="1:7" x14ac:dyDescent="0.3">
      <c r="A122" s="126"/>
      <c r="B122" s="126"/>
      <c r="C122" s="126"/>
      <c r="D122" s="127"/>
      <c r="E122" s="128"/>
      <c r="F122" s="127"/>
      <c r="G122" s="127"/>
    </row>
    <row r="123" spans="1:7" hidden="1" x14ac:dyDescent="0.3">
      <c r="A123" s="126"/>
      <c r="B123" s="126"/>
      <c r="C123" s="126"/>
      <c r="D123" s="127"/>
      <c r="E123" s="128"/>
      <c r="F123" s="127"/>
      <c r="G123" s="127"/>
    </row>
    <row r="124" spans="1:7" hidden="1" x14ac:dyDescent="0.3">
      <c r="A124" s="126"/>
      <c r="B124" s="126"/>
      <c r="C124" s="126"/>
      <c r="D124" s="127"/>
      <c r="E124" s="128"/>
      <c r="F124" s="127"/>
      <c r="G124" s="127"/>
    </row>
    <row r="125" spans="1:7" hidden="1" x14ac:dyDescent="0.3">
      <c r="A125" s="126"/>
      <c r="B125" s="126"/>
      <c r="C125" s="126"/>
      <c r="D125" s="127"/>
      <c r="E125" s="128"/>
      <c r="F125" s="127"/>
      <c r="G125" s="127"/>
    </row>
    <row r="126" spans="1:7" hidden="1" x14ac:dyDescent="0.3">
      <c r="A126" s="126"/>
      <c r="B126" s="126"/>
      <c r="C126" s="126"/>
      <c r="D126" s="127"/>
      <c r="E126" s="128"/>
      <c r="F126" s="127"/>
      <c r="G126" s="127"/>
    </row>
    <row r="127" spans="1:7" hidden="1" x14ac:dyDescent="0.3">
      <c r="A127" s="126"/>
      <c r="B127" s="126"/>
      <c r="C127" s="126"/>
      <c r="D127" s="127"/>
      <c r="E127" s="128"/>
      <c r="F127" s="127"/>
      <c r="G127" s="127"/>
    </row>
    <row r="128" spans="1:7" hidden="1" x14ac:dyDescent="0.3">
      <c r="A128" s="126"/>
      <c r="B128" s="126"/>
      <c r="C128" s="126"/>
      <c r="D128" s="127"/>
      <c r="E128" s="128"/>
      <c r="F128" s="127"/>
      <c r="G128" s="127"/>
    </row>
    <row r="129" spans="1:7" hidden="1" x14ac:dyDescent="0.3">
      <c r="A129" s="126"/>
      <c r="B129" s="126"/>
      <c r="C129" s="126"/>
      <c r="D129" s="127"/>
      <c r="E129" s="128"/>
      <c r="F129" s="127"/>
      <c r="G129" s="127"/>
    </row>
    <row r="130" spans="1:7" hidden="1" x14ac:dyDescent="0.3">
      <c r="A130" s="126"/>
      <c r="B130" s="126"/>
      <c r="C130" s="126"/>
      <c r="D130" s="127"/>
      <c r="E130" s="128"/>
      <c r="F130" s="127"/>
      <c r="G130" s="127"/>
    </row>
    <row r="131" spans="1:7" hidden="1" x14ac:dyDescent="0.3">
      <c r="A131" s="126"/>
      <c r="B131" s="126"/>
      <c r="C131" s="126"/>
      <c r="D131" s="127"/>
      <c r="E131" s="128"/>
      <c r="F131" s="127"/>
      <c r="G131" s="127"/>
    </row>
    <row r="132" spans="1:7" hidden="1" x14ac:dyDescent="0.3">
      <c r="A132" s="126"/>
      <c r="B132" s="126"/>
      <c r="C132" s="126"/>
      <c r="D132" s="127"/>
      <c r="E132" s="128"/>
      <c r="F132" s="127"/>
      <c r="G132" s="127"/>
    </row>
    <row r="133" spans="1:7" x14ac:dyDescent="0.3">
      <c r="A133" s="126"/>
      <c r="B133" s="126"/>
      <c r="C133" s="126"/>
      <c r="D133" s="127"/>
      <c r="E133" s="128"/>
      <c r="F133" s="127"/>
      <c r="G133" s="127"/>
    </row>
    <row r="134" spans="1:7" x14ac:dyDescent="0.3">
      <c r="A134" s="126"/>
      <c r="B134" s="126"/>
      <c r="C134" s="126"/>
      <c r="D134" s="127"/>
      <c r="E134" s="128"/>
      <c r="F134" s="127"/>
      <c r="G134" s="127"/>
    </row>
    <row r="135" spans="1:7" x14ac:dyDescent="0.3">
      <c r="A135" s="126"/>
      <c r="B135" s="126"/>
      <c r="C135" s="126"/>
      <c r="D135" s="127"/>
      <c r="E135" s="128"/>
      <c r="F135" s="127"/>
      <c r="G135" s="127"/>
    </row>
    <row r="136" spans="1:7" x14ac:dyDescent="0.3">
      <c r="A136" s="70"/>
      <c r="B136" s="70"/>
      <c r="C136" s="70"/>
      <c r="D136" s="125"/>
      <c r="E136" s="86"/>
    </row>
    <row r="137" spans="1:7" x14ac:dyDescent="0.3">
      <c r="A137" s="70"/>
      <c r="B137" s="70"/>
      <c r="C137" s="70"/>
      <c r="D137" s="125"/>
      <c r="E137" s="86"/>
    </row>
    <row r="138" spans="1:7" x14ac:dyDescent="0.3">
      <c r="A138" s="70"/>
      <c r="B138" s="70"/>
      <c r="C138" s="70"/>
      <c r="D138" s="125"/>
      <c r="E138" s="86"/>
    </row>
    <row r="139" spans="1:7" x14ac:dyDescent="0.3">
      <c r="A139" s="70"/>
      <c r="B139" s="70"/>
      <c r="C139" s="70"/>
      <c r="D139" s="125"/>
      <c r="E139" s="86"/>
    </row>
    <row r="140" spans="1:7" x14ac:dyDescent="0.3">
      <c r="A140" s="70"/>
    </row>
    <row r="141" spans="1:7" x14ac:dyDescent="0.3">
      <c r="A141" s="70"/>
    </row>
    <row r="142" spans="1:7" x14ac:dyDescent="0.3">
      <c r="A142" s="70"/>
    </row>
    <row r="143" spans="1:7" x14ac:dyDescent="0.3">
      <c r="A143" s="70"/>
    </row>
    <row r="144" spans="1:7" x14ac:dyDescent="0.3">
      <c r="A144" s="70"/>
    </row>
    <row r="145" spans="1:10" x14ac:dyDescent="0.3">
      <c r="A145" s="70"/>
      <c r="J145" s="70"/>
    </row>
    <row r="146" spans="1:10" x14ac:dyDescent="0.3">
      <c r="A146" s="70"/>
      <c r="J146" s="70"/>
    </row>
    <row r="147" spans="1:10" x14ac:dyDescent="0.3">
      <c r="J147" s="70"/>
    </row>
    <row r="148" spans="1:10" x14ac:dyDescent="0.3">
      <c r="J148" s="70"/>
    </row>
    <row r="149" spans="1:10" x14ac:dyDescent="0.3">
      <c r="J149" s="70"/>
    </row>
    <row r="150" spans="1:10" x14ac:dyDescent="0.3">
      <c r="J150" s="70"/>
    </row>
    <row r="151" spans="1:10" x14ac:dyDescent="0.3">
      <c r="J151" s="70"/>
    </row>
    <row r="152" spans="1:10" x14ac:dyDescent="0.3">
      <c r="J152" s="70"/>
    </row>
    <row r="153" spans="1:10" x14ac:dyDescent="0.3">
      <c r="J153" s="70"/>
    </row>
    <row r="154" spans="1:10" x14ac:dyDescent="0.3">
      <c r="J154" s="70"/>
    </row>
    <row r="155" spans="1:10" x14ac:dyDescent="0.3">
      <c r="J155" s="70"/>
    </row>
    <row r="156" spans="1:10" x14ac:dyDescent="0.3">
      <c r="J156" s="70"/>
    </row>
    <row r="157" spans="1:10" x14ac:dyDescent="0.3">
      <c r="J157" s="70"/>
    </row>
    <row r="158" spans="1:10" x14ac:dyDescent="0.3">
      <c r="J158" s="70"/>
    </row>
    <row r="159" spans="1:10" x14ac:dyDescent="0.3">
      <c r="J159" s="70"/>
    </row>
    <row r="160" spans="1:10" x14ac:dyDescent="0.3">
      <c r="J160" s="70"/>
    </row>
    <row r="161" spans="2:10" x14ac:dyDescent="0.3">
      <c r="J161" s="70"/>
    </row>
    <row r="162" spans="2:10" x14ac:dyDescent="0.3">
      <c r="B162" s="70"/>
      <c r="C162" s="70"/>
      <c r="D162" s="125"/>
      <c r="E162" s="86"/>
      <c r="F162" s="125"/>
      <c r="G162" s="125"/>
      <c r="H162" s="125"/>
      <c r="I162" s="70"/>
      <c r="J162" s="70"/>
    </row>
    <row r="163" spans="2:10" x14ac:dyDescent="0.3">
      <c r="B163" s="70"/>
      <c r="C163" s="70"/>
      <c r="D163" s="125"/>
      <c r="E163" s="86"/>
      <c r="F163" s="125"/>
      <c r="G163" s="125"/>
      <c r="H163" s="125"/>
      <c r="I163" s="70"/>
      <c r="J163" s="70"/>
    </row>
    <row r="164" spans="2:10" x14ac:dyDescent="0.3">
      <c r="B164" s="70"/>
      <c r="C164" s="70"/>
      <c r="D164" s="125"/>
      <c r="E164" s="86"/>
      <c r="F164" s="125"/>
      <c r="G164" s="125"/>
      <c r="H164" s="125"/>
      <c r="I164" s="70"/>
      <c r="J164" s="70"/>
    </row>
    <row r="165" spans="2:10" x14ac:dyDescent="0.3">
      <c r="B165" s="70"/>
      <c r="C165" s="70"/>
      <c r="D165" s="125"/>
      <c r="E165" s="86"/>
      <c r="F165" s="125"/>
      <c r="G165" s="125"/>
      <c r="H165" s="125"/>
      <c r="I165" s="70"/>
      <c r="J165" s="70"/>
    </row>
    <row r="166" spans="2:10" x14ac:dyDescent="0.3">
      <c r="B166" s="70"/>
      <c r="C166" s="70"/>
      <c r="D166" s="125"/>
      <c r="E166" s="86"/>
      <c r="F166" s="125"/>
      <c r="G166" s="125"/>
      <c r="H166" s="125"/>
      <c r="I166" s="70"/>
      <c r="J166" s="70"/>
    </row>
    <row r="167" spans="2:10" x14ac:dyDescent="0.3">
      <c r="B167" s="70"/>
      <c r="C167" s="70"/>
      <c r="D167" s="125"/>
      <c r="E167" s="86"/>
      <c r="F167" s="125"/>
      <c r="G167" s="125"/>
      <c r="H167" s="125"/>
      <c r="I167" s="70"/>
      <c r="J167" s="70"/>
    </row>
    <row r="168" spans="2:10" x14ac:dyDescent="0.3">
      <c r="B168" s="70"/>
      <c r="C168" s="70"/>
      <c r="D168" s="125"/>
      <c r="E168" s="86"/>
      <c r="F168" s="125"/>
      <c r="G168" s="125"/>
      <c r="H168" s="125"/>
      <c r="I168" s="70"/>
      <c r="J168" s="70"/>
    </row>
    <row r="169" spans="2:10" x14ac:dyDescent="0.3">
      <c r="B169" s="70"/>
      <c r="C169" s="70"/>
      <c r="D169" s="125"/>
      <c r="E169" s="86"/>
      <c r="F169" s="125"/>
      <c r="G169" s="125"/>
      <c r="H169" s="125"/>
      <c r="I169" s="70"/>
      <c r="J169" s="70"/>
    </row>
    <row r="170" spans="2:10" x14ac:dyDescent="0.3">
      <c r="B170" s="70"/>
      <c r="C170" s="70"/>
      <c r="D170" s="125"/>
      <c r="E170" s="86"/>
      <c r="F170" s="125"/>
      <c r="G170" s="125"/>
      <c r="H170" s="125"/>
      <c r="I170" s="70"/>
      <c r="J170" s="70"/>
    </row>
    <row r="171" spans="2:10" x14ac:dyDescent="0.3">
      <c r="B171" s="70"/>
      <c r="C171" s="70"/>
      <c r="D171" s="125"/>
      <c r="E171" s="86"/>
      <c r="F171" s="125"/>
      <c r="G171" s="125"/>
      <c r="H171" s="125"/>
      <c r="I171" s="70"/>
      <c r="J171" s="70"/>
    </row>
    <row r="172" spans="2:10" x14ac:dyDescent="0.3">
      <c r="B172" s="70"/>
      <c r="C172" s="70"/>
      <c r="D172" s="125"/>
      <c r="E172" s="86"/>
      <c r="F172" s="125"/>
      <c r="G172" s="125"/>
      <c r="H172" s="125"/>
      <c r="I172" s="70"/>
      <c r="J172" s="70"/>
    </row>
    <row r="173" spans="2:10" x14ac:dyDescent="0.3">
      <c r="B173" s="70"/>
      <c r="C173" s="70"/>
      <c r="D173" s="125"/>
      <c r="E173" s="86"/>
      <c r="F173" s="125"/>
      <c r="G173" s="125"/>
      <c r="H173" s="125"/>
      <c r="I173" s="70"/>
      <c r="J173" s="70"/>
    </row>
    <row r="174" spans="2:10" x14ac:dyDescent="0.3">
      <c r="B174" s="70"/>
      <c r="C174" s="70"/>
      <c r="D174" s="125"/>
      <c r="E174" s="86"/>
      <c r="F174" s="125"/>
      <c r="G174" s="125"/>
      <c r="H174" s="125"/>
      <c r="I174" s="70"/>
      <c r="J174" s="70"/>
    </row>
    <row r="175" spans="2:10" x14ac:dyDescent="0.3">
      <c r="B175" s="70"/>
      <c r="C175" s="70"/>
      <c r="D175" s="125"/>
      <c r="E175" s="86"/>
      <c r="F175" s="125"/>
      <c r="G175" s="125"/>
      <c r="H175" s="125"/>
      <c r="I175" s="70"/>
      <c r="J175" s="70"/>
    </row>
    <row r="176" spans="2:10" x14ac:dyDescent="0.3">
      <c r="B176" s="70"/>
      <c r="C176" s="70"/>
      <c r="D176" s="125"/>
      <c r="E176" s="86"/>
      <c r="F176" s="125"/>
      <c r="G176" s="125"/>
      <c r="H176" s="125"/>
      <c r="I176" s="70"/>
      <c r="J176" s="70"/>
    </row>
    <row r="177" spans="2:10" x14ac:dyDescent="0.3">
      <c r="B177" s="70"/>
      <c r="C177" s="70"/>
      <c r="D177" s="125"/>
      <c r="E177" s="86"/>
      <c r="F177" s="125"/>
      <c r="G177" s="125"/>
      <c r="H177" s="125"/>
      <c r="I177" s="70"/>
      <c r="J177" s="70"/>
    </row>
    <row r="178" spans="2:10" x14ac:dyDescent="0.3">
      <c r="B178" s="70"/>
      <c r="C178" s="70"/>
      <c r="D178" s="125"/>
      <c r="E178" s="86"/>
      <c r="F178" s="125"/>
      <c r="G178" s="125"/>
      <c r="H178" s="125"/>
      <c r="I178" s="70"/>
      <c r="J178" s="70"/>
    </row>
    <row r="179" spans="2:10" x14ac:dyDescent="0.3">
      <c r="B179" s="70"/>
      <c r="C179" s="70"/>
      <c r="D179" s="125"/>
      <c r="E179" s="86"/>
      <c r="F179" s="125"/>
      <c r="G179" s="125"/>
      <c r="H179" s="125"/>
      <c r="I179" s="70"/>
      <c r="J179" s="70"/>
    </row>
    <row r="180" spans="2:10" x14ac:dyDescent="0.3">
      <c r="B180" s="70"/>
      <c r="C180" s="70"/>
      <c r="D180" s="125"/>
      <c r="E180" s="86"/>
      <c r="F180" s="125"/>
      <c r="G180" s="125"/>
      <c r="H180" s="125"/>
      <c r="I180" s="70"/>
      <c r="J180" s="70"/>
    </row>
    <row r="181" spans="2:10" x14ac:dyDescent="0.3">
      <c r="B181" s="70"/>
      <c r="C181" s="70"/>
      <c r="D181" s="125"/>
      <c r="E181" s="86"/>
      <c r="F181" s="125"/>
      <c r="G181" s="125"/>
      <c r="H181" s="125"/>
      <c r="I181" s="70"/>
      <c r="J181" s="70"/>
    </row>
    <row r="182" spans="2:10" x14ac:dyDescent="0.3">
      <c r="B182" s="70"/>
      <c r="C182" s="70"/>
      <c r="D182" s="125"/>
      <c r="E182" s="86"/>
      <c r="F182" s="125"/>
      <c r="G182" s="125"/>
      <c r="H182" s="125"/>
      <c r="I182" s="70"/>
      <c r="J182" s="70"/>
    </row>
    <row r="183" spans="2:10" x14ac:dyDescent="0.3">
      <c r="B183" s="70"/>
      <c r="C183" s="70"/>
      <c r="D183" s="125"/>
      <c r="E183" s="86"/>
      <c r="F183" s="125"/>
      <c r="G183" s="125"/>
      <c r="H183" s="125"/>
      <c r="I183" s="70"/>
      <c r="J183" s="70"/>
    </row>
    <row r="184" spans="2:10" x14ac:dyDescent="0.3">
      <c r="B184" s="70"/>
      <c r="C184" s="70"/>
      <c r="D184" s="125"/>
      <c r="E184" s="86"/>
      <c r="F184" s="125"/>
      <c r="G184" s="125"/>
      <c r="H184" s="125"/>
      <c r="I184" s="70"/>
      <c r="J184" s="70"/>
    </row>
    <row r="185" spans="2:10" x14ac:dyDescent="0.3">
      <c r="B185" s="70"/>
      <c r="C185" s="70"/>
      <c r="D185" s="125"/>
      <c r="E185" s="86"/>
      <c r="F185" s="125"/>
      <c r="G185" s="125"/>
      <c r="H185" s="125"/>
      <c r="I185" s="70"/>
      <c r="J185" s="70"/>
    </row>
    <row r="186" spans="2:10" x14ac:dyDescent="0.3">
      <c r="B186" s="70"/>
      <c r="C186" s="70"/>
      <c r="D186" s="125"/>
      <c r="E186" s="86"/>
      <c r="F186" s="125"/>
      <c r="G186" s="125"/>
      <c r="H186" s="125"/>
      <c r="I186" s="70"/>
      <c r="J186" s="70"/>
    </row>
    <row r="187" spans="2:10" x14ac:dyDescent="0.3">
      <c r="B187" s="70"/>
      <c r="C187" s="70"/>
      <c r="D187" s="125"/>
      <c r="E187" s="86"/>
      <c r="F187" s="125"/>
      <c r="G187" s="125"/>
      <c r="H187" s="125"/>
      <c r="I187" s="70"/>
      <c r="J187" s="70"/>
    </row>
    <row r="188" spans="2:10" x14ac:dyDescent="0.3">
      <c r="B188" s="70"/>
      <c r="C188" s="70"/>
      <c r="D188" s="125"/>
      <c r="E188" s="86"/>
      <c r="F188" s="125"/>
      <c r="G188" s="125"/>
      <c r="H188" s="125"/>
      <c r="I188" s="70"/>
      <c r="J188" s="70"/>
    </row>
    <row r="189" spans="2:10" x14ac:dyDescent="0.3">
      <c r="B189" s="70"/>
      <c r="C189" s="70"/>
      <c r="D189" s="125"/>
      <c r="E189" s="86"/>
      <c r="F189" s="125"/>
      <c r="G189" s="125"/>
      <c r="H189" s="125"/>
      <c r="I189" s="70"/>
      <c r="J189" s="70"/>
    </row>
    <row r="190" spans="2:10" x14ac:dyDescent="0.3">
      <c r="B190" s="70"/>
      <c r="C190" s="70"/>
      <c r="D190" s="125"/>
      <c r="E190" s="86"/>
      <c r="F190" s="125"/>
      <c r="G190" s="125"/>
      <c r="H190" s="125"/>
      <c r="I190" s="70"/>
      <c r="J190" s="70"/>
    </row>
    <row r="191" spans="2:10" x14ac:dyDescent="0.3">
      <c r="B191" s="70"/>
      <c r="C191" s="70"/>
      <c r="D191" s="125"/>
      <c r="E191" s="86"/>
      <c r="F191" s="125"/>
      <c r="G191" s="125"/>
      <c r="H191" s="125"/>
      <c r="I191" s="70"/>
      <c r="J191" s="70"/>
    </row>
    <row r="192" spans="2:10" x14ac:dyDescent="0.3">
      <c r="B192" s="70"/>
      <c r="C192" s="70"/>
      <c r="D192" s="125"/>
      <c r="E192" s="86"/>
      <c r="F192" s="125"/>
      <c r="G192" s="125"/>
      <c r="H192" s="125"/>
      <c r="I192" s="70"/>
      <c r="J192" s="70"/>
    </row>
    <row r="193" spans="2:10" x14ac:dyDescent="0.3">
      <c r="B193" s="70"/>
      <c r="C193" s="70"/>
      <c r="D193" s="125"/>
      <c r="E193" s="86"/>
      <c r="F193" s="125"/>
      <c r="G193" s="125"/>
      <c r="H193" s="125"/>
      <c r="I193" s="70"/>
      <c r="J193" s="70"/>
    </row>
    <row r="194" spans="2:10" x14ac:dyDescent="0.3">
      <c r="B194" s="70"/>
      <c r="C194" s="70"/>
      <c r="D194" s="125"/>
      <c r="E194" s="86"/>
      <c r="F194" s="125"/>
      <c r="G194" s="125"/>
      <c r="H194" s="125"/>
      <c r="I194" s="70"/>
      <c r="J194" s="70"/>
    </row>
    <row r="195" spans="2:10" x14ac:dyDescent="0.3">
      <c r="B195" s="70"/>
      <c r="C195" s="70"/>
      <c r="D195" s="125"/>
      <c r="E195" s="86"/>
      <c r="F195" s="125"/>
      <c r="G195" s="125"/>
      <c r="H195" s="125"/>
      <c r="I195" s="70"/>
      <c r="J195" s="70"/>
    </row>
    <row r="196" spans="2:10" x14ac:dyDescent="0.3">
      <c r="B196" s="70"/>
      <c r="C196" s="70"/>
      <c r="D196" s="125"/>
      <c r="E196" s="86"/>
      <c r="F196" s="125"/>
      <c r="G196" s="125"/>
      <c r="H196" s="125"/>
      <c r="I196" s="70"/>
      <c r="J196" s="70"/>
    </row>
    <row r="197" spans="2:10" x14ac:dyDescent="0.3">
      <c r="B197" s="70"/>
      <c r="C197" s="70"/>
      <c r="D197" s="125"/>
      <c r="E197" s="86"/>
      <c r="F197" s="125"/>
      <c r="G197" s="125"/>
      <c r="H197" s="125"/>
      <c r="I197" s="70"/>
      <c r="J197" s="70"/>
    </row>
    <row r="198" spans="2:10" x14ac:dyDescent="0.3">
      <c r="B198" s="70"/>
      <c r="C198" s="70"/>
      <c r="D198" s="125"/>
      <c r="E198" s="86"/>
      <c r="F198" s="125"/>
      <c r="G198" s="125"/>
      <c r="H198" s="125"/>
      <c r="I198" s="70"/>
      <c r="J198" s="70"/>
    </row>
    <row r="199" spans="2:10" x14ac:dyDescent="0.3">
      <c r="B199" s="70"/>
      <c r="C199" s="70"/>
      <c r="D199" s="125"/>
      <c r="E199" s="86"/>
      <c r="F199" s="125"/>
      <c r="G199" s="125"/>
      <c r="H199" s="125"/>
      <c r="I199" s="70"/>
      <c r="J199" s="70"/>
    </row>
    <row r="200" spans="2:10" x14ac:dyDescent="0.3">
      <c r="B200" s="70"/>
      <c r="C200" s="70"/>
      <c r="D200" s="125"/>
      <c r="E200" s="86"/>
      <c r="F200" s="125"/>
      <c r="G200" s="125"/>
      <c r="H200" s="125"/>
      <c r="I200" s="70"/>
      <c r="J200" s="70"/>
    </row>
    <row r="201" spans="2:10" x14ac:dyDescent="0.3">
      <c r="B201" s="70"/>
      <c r="C201" s="70"/>
      <c r="D201" s="125"/>
      <c r="E201" s="86"/>
      <c r="F201" s="125"/>
      <c r="G201" s="125"/>
      <c r="H201" s="125"/>
      <c r="I201" s="70"/>
      <c r="J201" s="70"/>
    </row>
    <row r="202" spans="2:10" x14ac:dyDescent="0.3">
      <c r="B202" s="70"/>
      <c r="C202" s="70"/>
      <c r="D202" s="125"/>
      <c r="E202" s="86"/>
      <c r="F202" s="125"/>
      <c r="G202" s="125"/>
      <c r="H202" s="125"/>
      <c r="I202" s="70"/>
      <c r="J202" s="70"/>
    </row>
    <row r="203" spans="2:10" x14ac:dyDescent="0.3">
      <c r="B203" s="70"/>
      <c r="C203" s="70"/>
      <c r="D203" s="125"/>
      <c r="E203" s="86"/>
      <c r="F203" s="125"/>
      <c r="G203" s="125"/>
      <c r="H203" s="125"/>
      <c r="I203" s="70"/>
      <c r="J203" s="70"/>
    </row>
    <row r="204" spans="2:10" x14ac:dyDescent="0.3">
      <c r="B204" s="70"/>
      <c r="C204" s="70"/>
      <c r="D204" s="125"/>
      <c r="E204" s="86"/>
      <c r="F204" s="125"/>
      <c r="G204" s="125"/>
      <c r="H204" s="125"/>
      <c r="I204" s="70"/>
      <c r="J204" s="70"/>
    </row>
    <row r="205" spans="2:10" x14ac:dyDescent="0.3">
      <c r="B205" s="70"/>
      <c r="C205" s="70"/>
      <c r="D205" s="125"/>
      <c r="E205" s="86"/>
      <c r="F205" s="125"/>
      <c r="G205" s="125"/>
      <c r="H205" s="125"/>
      <c r="I205" s="70"/>
      <c r="J205" s="70"/>
    </row>
    <row r="206" spans="2:10" x14ac:dyDescent="0.3">
      <c r="B206" s="70"/>
      <c r="C206" s="70"/>
      <c r="D206" s="125"/>
      <c r="E206" s="86"/>
      <c r="F206" s="125"/>
      <c r="G206" s="125"/>
      <c r="H206" s="125"/>
      <c r="I206" s="70"/>
      <c r="J206" s="70"/>
    </row>
    <row r="207" spans="2:10" x14ac:dyDescent="0.3">
      <c r="B207" s="70"/>
      <c r="C207" s="70"/>
      <c r="D207" s="125"/>
      <c r="E207" s="86"/>
      <c r="F207" s="125"/>
      <c r="G207" s="125"/>
      <c r="H207" s="125"/>
      <c r="I207" s="70"/>
      <c r="J207" s="70"/>
    </row>
    <row r="208" spans="2:10" x14ac:dyDescent="0.3">
      <c r="B208" s="70"/>
      <c r="C208" s="70"/>
      <c r="D208" s="125"/>
      <c r="E208" s="86"/>
      <c r="F208" s="125"/>
      <c r="G208" s="125"/>
      <c r="H208" s="125"/>
      <c r="I208" s="70"/>
      <c r="J208" s="70"/>
    </row>
    <row r="209" spans="2:10" x14ac:dyDescent="0.3">
      <c r="B209" s="70"/>
      <c r="C209" s="70"/>
      <c r="D209" s="125"/>
      <c r="E209" s="86"/>
      <c r="F209" s="125"/>
      <c r="G209" s="125"/>
      <c r="H209" s="125"/>
      <c r="I209" s="70"/>
      <c r="J209" s="70"/>
    </row>
    <row r="210" spans="2:10" x14ac:dyDescent="0.3">
      <c r="B210" s="70"/>
      <c r="C210" s="70"/>
      <c r="D210" s="125"/>
      <c r="E210" s="86"/>
      <c r="F210" s="125"/>
      <c r="G210" s="125"/>
      <c r="H210" s="125"/>
      <c r="I210" s="70"/>
      <c r="J210" s="70"/>
    </row>
    <row r="211" spans="2:10" x14ac:dyDescent="0.3">
      <c r="B211" s="70"/>
      <c r="C211" s="70"/>
      <c r="D211" s="125"/>
      <c r="E211" s="86"/>
      <c r="F211" s="125"/>
      <c r="G211" s="125"/>
      <c r="H211" s="125"/>
      <c r="I211" s="70"/>
      <c r="J211" s="70"/>
    </row>
    <row r="212" spans="2:10" x14ac:dyDescent="0.3">
      <c r="B212" s="70"/>
      <c r="C212" s="70"/>
      <c r="D212" s="125"/>
      <c r="E212" s="86"/>
      <c r="F212" s="125"/>
      <c r="G212" s="125"/>
      <c r="H212" s="125"/>
      <c r="I212" s="70"/>
      <c r="J212" s="70"/>
    </row>
    <row r="213" spans="2:10" x14ac:dyDescent="0.3">
      <c r="B213" s="70"/>
      <c r="C213" s="70"/>
      <c r="D213" s="125"/>
      <c r="E213" s="86"/>
      <c r="F213" s="125"/>
      <c r="G213" s="125"/>
      <c r="H213" s="125"/>
      <c r="I213" s="70"/>
      <c r="J213" s="70"/>
    </row>
    <row r="214" spans="2:10" x14ac:dyDescent="0.3">
      <c r="B214" s="70"/>
      <c r="C214" s="70"/>
      <c r="D214" s="125"/>
      <c r="E214" s="86"/>
      <c r="F214" s="125"/>
      <c r="G214" s="125"/>
      <c r="H214" s="125"/>
      <c r="I214" s="70"/>
      <c r="J214" s="70"/>
    </row>
    <row r="215" spans="2:10" x14ac:dyDescent="0.3">
      <c r="B215" s="70"/>
      <c r="C215" s="70"/>
      <c r="D215" s="125"/>
      <c r="E215" s="86"/>
      <c r="F215" s="125"/>
      <c r="G215" s="125"/>
      <c r="H215" s="125"/>
      <c r="I215" s="70"/>
      <c r="J215" s="70"/>
    </row>
    <row r="216" spans="2:10" x14ac:dyDescent="0.3">
      <c r="B216" s="70"/>
      <c r="C216" s="70"/>
      <c r="D216" s="125"/>
      <c r="E216" s="86"/>
      <c r="F216" s="125"/>
      <c r="G216" s="125"/>
      <c r="H216" s="125"/>
      <c r="I216" s="70"/>
      <c r="J216" s="70"/>
    </row>
    <row r="217" spans="2:10" x14ac:dyDescent="0.3">
      <c r="B217" s="70"/>
      <c r="C217" s="70"/>
      <c r="D217" s="125"/>
      <c r="E217" s="86"/>
      <c r="F217" s="125"/>
      <c r="G217" s="125"/>
      <c r="H217" s="125"/>
      <c r="I217" s="70"/>
      <c r="J217" s="70"/>
    </row>
    <row r="218" spans="2:10" x14ac:dyDescent="0.3">
      <c r="B218" s="70"/>
      <c r="C218" s="70"/>
      <c r="D218" s="125"/>
      <c r="E218" s="86"/>
      <c r="F218" s="125"/>
      <c r="G218" s="125"/>
      <c r="H218" s="125"/>
      <c r="I218" s="70"/>
      <c r="J218" s="70"/>
    </row>
    <row r="219" spans="2:10" x14ac:dyDescent="0.3">
      <c r="B219" s="70"/>
      <c r="C219" s="70"/>
      <c r="D219" s="125"/>
      <c r="E219" s="86"/>
      <c r="F219" s="125"/>
      <c r="G219" s="125"/>
      <c r="H219" s="125"/>
      <c r="I219" s="70"/>
      <c r="J219" s="70"/>
    </row>
    <row r="220" spans="2:10" x14ac:dyDescent="0.3">
      <c r="B220" s="70"/>
      <c r="C220" s="70"/>
      <c r="D220" s="125"/>
      <c r="E220" s="86"/>
      <c r="F220" s="125"/>
      <c r="G220" s="125"/>
      <c r="H220" s="125"/>
      <c r="I220" s="70"/>
      <c r="J220" s="70"/>
    </row>
    <row r="221" spans="2:10" x14ac:dyDescent="0.3">
      <c r="B221" s="70"/>
      <c r="C221" s="70"/>
      <c r="D221" s="125"/>
      <c r="E221" s="86"/>
      <c r="F221" s="125"/>
      <c r="G221" s="125"/>
      <c r="H221" s="125"/>
      <c r="I221" s="70"/>
      <c r="J221" s="70"/>
    </row>
    <row r="222" spans="2:10" x14ac:dyDescent="0.3">
      <c r="B222" s="70"/>
      <c r="C222" s="70"/>
      <c r="D222" s="125"/>
      <c r="E222" s="86"/>
      <c r="F222" s="125"/>
      <c r="G222" s="125"/>
      <c r="H222" s="125"/>
      <c r="I222" s="70"/>
      <c r="J222" s="70"/>
    </row>
    <row r="223" spans="2:10" x14ac:dyDescent="0.3">
      <c r="B223" s="70"/>
      <c r="C223" s="70"/>
      <c r="D223" s="125"/>
      <c r="E223" s="86"/>
      <c r="F223" s="125"/>
      <c r="G223" s="125"/>
      <c r="H223" s="125"/>
      <c r="I223" s="70"/>
      <c r="J223" s="70"/>
    </row>
    <row r="224" spans="2:10" x14ac:dyDescent="0.3">
      <c r="B224" s="70"/>
      <c r="C224" s="70"/>
      <c r="D224" s="125"/>
      <c r="E224" s="86"/>
      <c r="F224" s="125"/>
      <c r="G224" s="125"/>
      <c r="H224" s="125"/>
      <c r="I224" s="70"/>
      <c r="J224" s="70"/>
    </row>
    <row r="225" spans="2:10" x14ac:dyDescent="0.3">
      <c r="B225" s="70"/>
      <c r="C225" s="70"/>
      <c r="D225" s="125"/>
      <c r="E225" s="86"/>
      <c r="F225" s="125"/>
      <c r="G225" s="125"/>
      <c r="H225" s="125"/>
      <c r="I225" s="70"/>
      <c r="J225" s="70"/>
    </row>
    <row r="226" spans="2:10" x14ac:dyDescent="0.3">
      <c r="B226" s="70"/>
      <c r="C226" s="70"/>
      <c r="D226" s="125"/>
      <c r="E226" s="86"/>
      <c r="F226" s="125"/>
      <c r="G226" s="125"/>
      <c r="H226" s="125"/>
      <c r="I226" s="70"/>
      <c r="J226" s="70"/>
    </row>
    <row r="227" spans="2:10" x14ac:dyDescent="0.3">
      <c r="B227" s="70"/>
      <c r="C227" s="70"/>
      <c r="D227" s="125"/>
      <c r="E227" s="86"/>
      <c r="F227" s="125"/>
      <c r="G227" s="125"/>
      <c r="H227" s="125"/>
      <c r="I227" s="70"/>
      <c r="J227" s="70"/>
    </row>
    <row r="228" spans="2:10" x14ac:dyDescent="0.3">
      <c r="B228" s="70"/>
      <c r="C228" s="70"/>
      <c r="D228" s="125"/>
      <c r="E228" s="86"/>
      <c r="F228" s="125"/>
      <c r="G228" s="125"/>
      <c r="H228" s="125"/>
      <c r="I228" s="70"/>
      <c r="J228" s="70"/>
    </row>
    <row r="229" spans="2:10" x14ac:dyDescent="0.3">
      <c r="B229" s="70"/>
      <c r="C229" s="70"/>
      <c r="D229" s="125"/>
      <c r="E229" s="86"/>
      <c r="F229" s="125"/>
      <c r="G229" s="125"/>
      <c r="H229" s="125"/>
      <c r="I229" s="70"/>
      <c r="J229" s="70"/>
    </row>
    <row r="230" spans="2:10" x14ac:dyDescent="0.3">
      <c r="B230" s="70"/>
      <c r="C230" s="70"/>
      <c r="D230" s="125"/>
      <c r="E230" s="86"/>
      <c r="F230" s="125"/>
      <c r="G230" s="125"/>
      <c r="H230" s="125"/>
      <c r="I230" s="70"/>
      <c r="J230" s="70"/>
    </row>
    <row r="231" spans="2:10" x14ac:dyDescent="0.3">
      <c r="B231" s="70"/>
      <c r="C231" s="70"/>
      <c r="D231" s="125"/>
      <c r="E231" s="86"/>
      <c r="F231" s="125"/>
      <c r="G231" s="125"/>
      <c r="H231" s="125"/>
      <c r="I231" s="70"/>
      <c r="J231" s="70"/>
    </row>
    <row r="232" spans="2:10" x14ac:dyDescent="0.3">
      <c r="B232" s="70"/>
      <c r="C232" s="70"/>
      <c r="D232" s="125"/>
      <c r="E232" s="86"/>
      <c r="F232" s="125"/>
      <c r="G232" s="125"/>
      <c r="H232" s="125"/>
      <c r="I232" s="70"/>
      <c r="J232" s="70"/>
    </row>
    <row r="233" spans="2:10" x14ac:dyDescent="0.3">
      <c r="B233" s="70"/>
      <c r="C233" s="70"/>
      <c r="D233" s="125"/>
      <c r="E233" s="86"/>
      <c r="F233" s="125"/>
      <c r="G233" s="125"/>
      <c r="H233" s="125"/>
      <c r="I233" s="70"/>
      <c r="J233" s="70"/>
    </row>
    <row r="234" spans="2:10" x14ac:dyDescent="0.3">
      <c r="B234" s="70"/>
      <c r="C234" s="70"/>
      <c r="D234" s="125"/>
      <c r="E234" s="86"/>
      <c r="F234" s="125"/>
      <c r="G234" s="125"/>
      <c r="H234" s="125"/>
      <c r="I234" s="70"/>
      <c r="J234" s="70"/>
    </row>
    <row r="235" spans="2:10" x14ac:dyDescent="0.3">
      <c r="B235" s="70"/>
      <c r="C235" s="70"/>
      <c r="D235" s="125"/>
      <c r="E235" s="86"/>
      <c r="F235" s="125"/>
      <c r="G235" s="125"/>
      <c r="H235" s="125"/>
    </row>
    <row r="236" spans="2:10" x14ac:dyDescent="0.3">
      <c r="B236" s="70"/>
      <c r="C236" s="70"/>
      <c r="D236" s="125"/>
      <c r="E236" s="86"/>
      <c r="F236" s="125"/>
      <c r="G236" s="125"/>
      <c r="H236" s="125"/>
    </row>
    <row r="237" spans="2:10" x14ac:dyDescent="0.3">
      <c r="B237" s="70"/>
      <c r="C237" s="70"/>
      <c r="D237" s="125"/>
      <c r="E237" s="86"/>
      <c r="F237" s="125"/>
      <c r="G237" s="125"/>
      <c r="H237" s="125"/>
    </row>
    <row r="238" spans="2:10" x14ac:dyDescent="0.3">
      <c r="B238" s="70"/>
      <c r="C238" s="70"/>
      <c r="D238" s="125"/>
      <c r="E238" s="86"/>
      <c r="F238" s="125"/>
      <c r="G238" s="125"/>
      <c r="H238" s="125"/>
    </row>
    <row r="239" spans="2:10" x14ac:dyDescent="0.3">
      <c r="B239" s="70"/>
      <c r="C239" s="70"/>
      <c r="D239" s="125"/>
      <c r="E239" s="86"/>
      <c r="F239" s="125"/>
      <c r="G239" s="125"/>
      <c r="H239" s="125"/>
    </row>
    <row r="240" spans="2:10" x14ac:dyDescent="0.3">
      <c r="B240" s="70"/>
      <c r="C240" s="70"/>
      <c r="D240" s="125"/>
      <c r="E240" s="86"/>
      <c r="F240" s="125"/>
      <c r="G240" s="125"/>
      <c r="H240" s="125"/>
    </row>
    <row r="241" spans="2:8" x14ac:dyDescent="0.3">
      <c r="B241" s="70"/>
      <c r="C241" s="70"/>
      <c r="D241" s="125"/>
      <c r="E241" s="86"/>
      <c r="F241" s="125"/>
      <c r="G241" s="125"/>
      <c r="H241" s="125"/>
    </row>
    <row r="242" spans="2:8" x14ac:dyDescent="0.3">
      <c r="B242" s="70"/>
      <c r="C242" s="70"/>
      <c r="D242" s="125"/>
      <c r="E242" s="86"/>
      <c r="F242" s="125"/>
      <c r="G242" s="125"/>
      <c r="H242" s="125"/>
    </row>
    <row r="243" spans="2:8" x14ac:dyDescent="0.3">
      <c r="B243" s="70"/>
      <c r="C243" s="70"/>
      <c r="D243" s="125"/>
      <c r="E243" s="86"/>
      <c r="F243" s="125"/>
      <c r="G243" s="125"/>
      <c r="H243" s="125"/>
    </row>
    <row r="244" spans="2:8" x14ac:dyDescent="0.3">
      <c r="B244" s="70"/>
      <c r="C244" s="70"/>
      <c r="D244" s="125"/>
      <c r="E244" s="86"/>
      <c r="F244" s="125"/>
      <c r="G244" s="125"/>
      <c r="H244" s="125"/>
    </row>
    <row r="245" spans="2:8" x14ac:dyDescent="0.3">
      <c r="B245" s="70"/>
      <c r="C245" s="70"/>
      <c r="D245" s="125"/>
      <c r="E245" s="86"/>
      <c r="F245" s="125"/>
      <c r="G245" s="125"/>
      <c r="H245" s="125"/>
    </row>
    <row r="246" spans="2:8" x14ac:dyDescent="0.3">
      <c r="B246" s="70"/>
      <c r="C246" s="70"/>
      <c r="D246" s="125"/>
      <c r="E246" s="86"/>
      <c r="F246" s="125"/>
      <c r="G246" s="125"/>
      <c r="H246" s="125"/>
    </row>
    <row r="247" spans="2:8" x14ac:dyDescent="0.3">
      <c r="B247" s="70"/>
      <c r="C247" s="70"/>
      <c r="D247" s="125"/>
      <c r="E247" s="86"/>
      <c r="F247" s="125"/>
      <c r="G247" s="125"/>
      <c r="H247" s="125"/>
    </row>
    <row r="248" spans="2:8" x14ac:dyDescent="0.3">
      <c r="B248" s="70"/>
      <c r="C248" s="70"/>
      <c r="D248" s="125"/>
      <c r="E248" s="86"/>
      <c r="F248" s="125"/>
      <c r="G248" s="125"/>
      <c r="H248" s="125"/>
    </row>
    <row r="249" spans="2:8" x14ac:dyDescent="0.3">
      <c r="B249" s="70"/>
      <c r="C249" s="70"/>
      <c r="D249" s="125"/>
      <c r="E249" s="86"/>
      <c r="F249" s="125"/>
      <c r="G249" s="125"/>
      <c r="H249" s="125"/>
    </row>
    <row r="250" spans="2:8" x14ac:dyDescent="0.3">
      <c r="B250" s="70"/>
      <c r="C250" s="70"/>
      <c r="D250" s="125"/>
      <c r="E250" s="86"/>
      <c r="F250" s="125"/>
      <c r="G250" s="125"/>
      <c r="H250" s="125"/>
    </row>
    <row r="251" spans="2:8" x14ac:dyDescent="0.3">
      <c r="B251" s="70"/>
      <c r="C251" s="70"/>
      <c r="D251" s="125"/>
      <c r="E251" s="86"/>
      <c r="F251" s="125"/>
      <c r="G251" s="125"/>
      <c r="H251" s="125"/>
    </row>
    <row r="252" spans="2:8" x14ac:dyDescent="0.3">
      <c r="B252" s="70"/>
      <c r="C252" s="70"/>
      <c r="D252" s="125"/>
      <c r="E252" s="86"/>
      <c r="F252" s="125"/>
      <c r="G252" s="125"/>
      <c r="H252" s="125"/>
    </row>
    <row r="253" spans="2:8" x14ac:dyDescent="0.3">
      <c r="B253" s="70"/>
      <c r="C253" s="70"/>
      <c r="D253" s="125"/>
      <c r="E253" s="86"/>
      <c r="F253" s="125"/>
      <c r="G253" s="125"/>
      <c r="H253" s="125"/>
    </row>
    <row r="254" spans="2:8" x14ac:dyDescent="0.3">
      <c r="B254" s="70"/>
      <c r="C254" s="70"/>
      <c r="D254" s="125"/>
      <c r="E254" s="86"/>
      <c r="F254" s="125"/>
      <c r="G254" s="125"/>
      <c r="H254" s="125"/>
    </row>
    <row r="255" spans="2:8" x14ac:dyDescent="0.3">
      <c r="B255" s="70"/>
      <c r="C255" s="70"/>
      <c r="D255" s="125"/>
      <c r="E255" s="86"/>
      <c r="F255" s="125"/>
      <c r="G255" s="125"/>
      <c r="H255" s="125"/>
    </row>
    <row r="256" spans="2:8" x14ac:dyDescent="0.3">
      <c r="B256" s="70"/>
      <c r="C256" s="70"/>
      <c r="D256" s="125"/>
      <c r="E256" s="86"/>
      <c r="F256" s="125"/>
      <c r="G256" s="125"/>
      <c r="H256" s="125"/>
    </row>
    <row r="257" spans="2:8" x14ac:dyDescent="0.3">
      <c r="B257" s="70"/>
      <c r="C257" s="70"/>
      <c r="D257" s="125"/>
      <c r="E257" s="86"/>
      <c r="F257" s="125"/>
      <c r="G257" s="125"/>
      <c r="H257" s="125"/>
    </row>
    <row r="258" spans="2:8" x14ac:dyDescent="0.3">
      <c r="B258" s="70"/>
      <c r="C258" s="70"/>
      <c r="D258" s="125"/>
      <c r="E258" s="86"/>
      <c r="F258" s="125"/>
      <c r="G258" s="125"/>
      <c r="H258" s="125"/>
    </row>
    <row r="259" spans="2:8" x14ac:dyDescent="0.3">
      <c r="B259" s="70"/>
      <c r="C259" s="70"/>
      <c r="D259" s="125"/>
      <c r="E259" s="86"/>
      <c r="F259" s="125"/>
      <c r="G259" s="125"/>
      <c r="H259" s="125"/>
    </row>
    <row r="260" spans="2:8" x14ac:dyDescent="0.3">
      <c r="B260" s="70"/>
      <c r="C260" s="70"/>
      <c r="D260" s="125"/>
      <c r="E260" s="86"/>
      <c r="F260" s="125"/>
      <c r="G260" s="125"/>
      <c r="H260" s="125"/>
    </row>
    <row r="261" spans="2:8" x14ac:dyDescent="0.3">
      <c r="B261" s="70"/>
      <c r="C261" s="70"/>
      <c r="D261" s="125"/>
      <c r="E261" s="86"/>
      <c r="F261" s="125"/>
      <c r="G261" s="125"/>
      <c r="H261" s="125"/>
    </row>
    <row r="262" spans="2:8" x14ac:dyDescent="0.3">
      <c r="B262" s="70"/>
      <c r="C262" s="70"/>
      <c r="D262" s="125"/>
      <c r="E262" s="86"/>
      <c r="F262" s="125"/>
      <c r="G262" s="125"/>
      <c r="H262" s="125"/>
    </row>
    <row r="263" spans="2:8" x14ac:dyDescent="0.3">
      <c r="B263" s="70"/>
      <c r="C263" s="70"/>
      <c r="D263" s="125"/>
      <c r="E263" s="86"/>
      <c r="F263" s="125"/>
      <c r="G263" s="125"/>
      <c r="H263" s="125"/>
    </row>
    <row r="264" spans="2:8" x14ac:dyDescent="0.3">
      <c r="B264" s="70"/>
      <c r="C264" s="70"/>
      <c r="D264" s="125"/>
      <c r="E264" s="86"/>
      <c r="F264" s="125"/>
      <c r="G264" s="125"/>
      <c r="H264" s="125"/>
    </row>
    <row r="265" spans="2:8" x14ac:dyDescent="0.3">
      <c r="B265" s="70"/>
      <c r="C265" s="70"/>
      <c r="D265" s="125"/>
      <c r="E265" s="86"/>
      <c r="F265" s="125"/>
      <c r="G265" s="125"/>
      <c r="H265" s="125"/>
    </row>
    <row r="266" spans="2:8" x14ac:dyDescent="0.3">
      <c r="B266" s="70"/>
      <c r="C266" s="70"/>
      <c r="D266" s="125"/>
      <c r="E266" s="86"/>
      <c r="F266" s="125"/>
      <c r="G266" s="125"/>
      <c r="H266" s="125"/>
    </row>
    <row r="267" spans="2:8" x14ac:dyDescent="0.3">
      <c r="B267" s="70"/>
      <c r="C267" s="70"/>
      <c r="D267" s="125"/>
      <c r="E267" s="86"/>
      <c r="F267" s="125"/>
      <c r="G267" s="125"/>
      <c r="H267" s="125"/>
    </row>
    <row r="268" spans="2:8" x14ac:dyDescent="0.3">
      <c r="B268" s="70"/>
      <c r="C268" s="70"/>
      <c r="D268" s="125"/>
      <c r="E268" s="86"/>
      <c r="F268" s="125"/>
      <c r="G268" s="125"/>
      <c r="H268" s="125"/>
    </row>
    <row r="269" spans="2:8" x14ac:dyDescent="0.3">
      <c r="B269" s="70"/>
      <c r="C269" s="70"/>
      <c r="D269" s="125"/>
      <c r="E269" s="86"/>
      <c r="F269" s="125"/>
      <c r="G269" s="125"/>
      <c r="H269" s="125"/>
    </row>
  </sheetData>
  <sheetProtection formatCells="0"/>
  <mergeCells count="1">
    <mergeCell ref="B87:B94"/>
  </mergeCells>
  <printOptions headings="1" gridLines="1"/>
  <pageMargins left="0.70866141732283472" right="0.70866141732283472" top="0.82677165354330717" bottom="0.35433070866141736" header="0.31496062992125984" footer="0.31496062992125984"/>
  <pageSetup paperSize="8" fitToHeight="0" orientation="landscape" r:id="rId1"/>
  <headerFooter>
    <oddFooter>&amp;C&amp;"-,Regular"Page &amp;P of &amp;N</oddFooter>
  </headerFooter>
  <rowBreaks count="3" manualBreakCount="3">
    <brk id="40" min="1" max="8" man="1"/>
    <brk id="77" min="1" max="8" man="1"/>
    <brk id="98" min="1" max="7" man="1"/>
  </rowBreaks>
  <ignoredErrors>
    <ignoredError sqref="F42:H42 F51:H51 F60:H60 F78:H7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G116"/>
  <sheetViews>
    <sheetView zoomScale="70" zoomScaleNormal="70" workbookViewId="0">
      <selection activeCell="H14" sqref="H14"/>
    </sheetView>
  </sheetViews>
  <sheetFormatPr defaultColWidth="9.109375" defaultRowHeight="14.4" x14ac:dyDescent="0.3"/>
  <cols>
    <col min="1" max="1" width="14.6640625" style="51" customWidth="1"/>
    <col min="2" max="2" width="64.33203125" style="52" customWidth="1"/>
    <col min="3" max="3" width="16.44140625" style="53" customWidth="1"/>
    <col min="4" max="4" width="14.6640625" style="53" customWidth="1"/>
    <col min="5" max="5" width="14.33203125" style="52" bestFit="1" customWidth="1"/>
    <col min="6" max="6" width="23.109375" style="52" bestFit="1" customWidth="1"/>
    <col min="7" max="8" width="9.109375" style="52" customWidth="1"/>
    <col min="9" max="16384" width="9.109375" style="52"/>
  </cols>
  <sheetData>
    <row r="1" spans="1:6" x14ac:dyDescent="0.3">
      <c r="A1" s="51" t="s">
        <v>60</v>
      </c>
      <c r="F1" s="54"/>
    </row>
    <row r="2" spans="1:6" x14ac:dyDescent="0.3">
      <c r="F2" s="54"/>
    </row>
    <row r="3" spans="1:6" ht="43.95" customHeight="1" x14ac:dyDescent="0.3">
      <c r="B3" s="55" t="s">
        <v>151</v>
      </c>
      <c r="C3" s="240" t="s">
        <v>80</v>
      </c>
      <c r="D3" s="241"/>
      <c r="E3" s="242"/>
    </row>
    <row r="6" spans="1:6" x14ac:dyDescent="0.3">
      <c r="A6" s="56" t="s">
        <v>4</v>
      </c>
      <c r="B6" s="56" t="s">
        <v>176</v>
      </c>
      <c r="C6" s="57" t="s">
        <v>0</v>
      </c>
      <c r="D6" s="57" t="s">
        <v>1</v>
      </c>
      <c r="E6" s="57" t="s">
        <v>15</v>
      </c>
      <c r="F6" s="57" t="s">
        <v>17</v>
      </c>
    </row>
    <row r="7" spans="1:6" x14ac:dyDescent="0.3">
      <c r="A7" s="58"/>
      <c r="B7" s="59"/>
      <c r="C7" s="60" t="s">
        <v>20</v>
      </c>
      <c r="D7" s="61">
        <f>IF(C7="","",VLOOKUP(C7,Legal_Team[],3,FALSE))</f>
        <v>0</v>
      </c>
      <c r="E7" s="62"/>
      <c r="F7" s="63">
        <f>D7*E7</f>
        <v>0</v>
      </c>
    </row>
    <row r="8" spans="1:6" x14ac:dyDescent="0.3">
      <c r="A8" s="58"/>
      <c r="B8" s="59"/>
      <c r="C8" s="60" t="s">
        <v>21</v>
      </c>
      <c r="D8" s="61">
        <f>IF(C8="","",VLOOKUP(C8,Legal_Team[],3,FALSE))</f>
        <v>0</v>
      </c>
      <c r="E8" s="62"/>
      <c r="F8" s="63">
        <f t="shared" ref="F8" si="0">D8*E8</f>
        <v>0</v>
      </c>
    </row>
    <row r="9" spans="1:6" x14ac:dyDescent="0.3">
      <c r="A9" s="58"/>
      <c r="B9" s="59"/>
      <c r="C9" s="60" t="s">
        <v>36</v>
      </c>
      <c r="D9" s="61">
        <f>IF(C9="","",VLOOKUP(C9,Legal_Team[],3,FALSE))</f>
        <v>0</v>
      </c>
      <c r="E9" s="62"/>
      <c r="F9" s="63">
        <f t="shared" ref="F9:F14" si="1">D9*E9</f>
        <v>0</v>
      </c>
    </row>
    <row r="10" spans="1:6" x14ac:dyDescent="0.3">
      <c r="A10" s="58"/>
      <c r="B10" s="59"/>
      <c r="C10" s="60" t="s">
        <v>37</v>
      </c>
      <c r="D10" s="61">
        <f>IF(C10="","",VLOOKUP(C10,Legal_Team[],3,FALSE))</f>
        <v>0</v>
      </c>
      <c r="E10" s="62"/>
      <c r="F10" s="63">
        <f t="shared" si="1"/>
        <v>0</v>
      </c>
    </row>
    <row r="11" spans="1:6" x14ac:dyDescent="0.3">
      <c r="A11" s="58"/>
      <c r="B11" s="59"/>
      <c r="C11" s="60" t="s">
        <v>38</v>
      </c>
      <c r="D11" s="61">
        <f>IF(C11="","",VLOOKUP(C11,Legal_Team[],3,FALSE))</f>
        <v>0</v>
      </c>
      <c r="E11" s="62"/>
      <c r="F11" s="63">
        <f t="shared" si="1"/>
        <v>0</v>
      </c>
    </row>
    <row r="12" spans="1:6" x14ac:dyDescent="0.3">
      <c r="A12" s="58"/>
      <c r="B12" s="59"/>
      <c r="C12" s="196" t="s">
        <v>48</v>
      </c>
      <c r="D12" s="61">
        <f>IF(C12="","",VLOOKUP(C12,Legal_Team[],3,FALSE))</f>
        <v>0</v>
      </c>
      <c r="E12" s="62"/>
      <c r="F12" s="63">
        <f t="shared" si="1"/>
        <v>0</v>
      </c>
    </row>
    <row r="13" spans="1:6" x14ac:dyDescent="0.3">
      <c r="A13" s="58"/>
      <c r="B13" s="59"/>
      <c r="C13" s="60" t="s">
        <v>39</v>
      </c>
      <c r="D13" s="61">
        <f>IF(C13="","",VLOOKUP(C13,Legal_Team[],3,FALSE))</f>
        <v>0</v>
      </c>
      <c r="E13" s="62"/>
      <c r="F13" s="63">
        <f t="shared" si="1"/>
        <v>0</v>
      </c>
    </row>
    <row r="14" spans="1:6" x14ac:dyDescent="0.3">
      <c r="A14" s="58"/>
      <c r="B14" s="59"/>
      <c r="C14" s="60" t="s">
        <v>40</v>
      </c>
      <c r="D14" s="61">
        <f>IF(C14="","",VLOOKUP(C14,Legal_Team[],3,FALSE))</f>
        <v>0</v>
      </c>
      <c r="E14" s="62"/>
      <c r="F14" s="63">
        <f t="shared" si="1"/>
        <v>0</v>
      </c>
    </row>
    <row r="15" spans="1:6" x14ac:dyDescent="0.3">
      <c r="A15" s="58"/>
      <c r="B15" s="64"/>
      <c r="C15" s="65"/>
      <c r="D15" s="66" t="str">
        <f>IF(C15="","",VLOOKUP(C15,Legal_Team[],3,FALSE))</f>
        <v/>
      </c>
      <c r="E15" s="65"/>
      <c r="F15" s="65"/>
    </row>
    <row r="16" spans="1:6" x14ac:dyDescent="0.3">
      <c r="A16" s="56" t="s">
        <v>5</v>
      </c>
      <c r="B16" s="67"/>
      <c r="C16" s="67"/>
      <c r="D16" s="67"/>
      <c r="E16" s="68">
        <f>SUM(E7:E14)</f>
        <v>0</v>
      </c>
      <c r="F16" s="69">
        <f>SUM(F7:F14)</f>
        <v>0</v>
      </c>
    </row>
    <row r="17" spans="1:7" x14ac:dyDescent="0.3">
      <c r="A17" s="70"/>
      <c r="B17" s="71"/>
      <c r="C17" s="71"/>
      <c r="D17" s="71"/>
      <c r="E17" s="71"/>
      <c r="F17" s="71"/>
    </row>
    <row r="18" spans="1:7" ht="15" thickBot="1" x14ac:dyDescent="0.35">
      <c r="A18" s="70"/>
      <c r="B18" s="71"/>
      <c r="C18" s="71"/>
      <c r="D18" s="71"/>
      <c r="E18" s="71"/>
      <c r="F18" s="71"/>
    </row>
    <row r="19" spans="1:7" ht="15" thickBot="1" x14ac:dyDescent="0.35">
      <c r="A19" s="70"/>
      <c r="B19" s="71"/>
      <c r="C19" s="237" t="s">
        <v>177</v>
      </c>
      <c r="D19" s="238"/>
      <c r="E19" s="238"/>
      <c r="F19" s="239"/>
      <c r="G19" s="72"/>
    </row>
    <row r="20" spans="1:7" x14ac:dyDescent="0.3">
      <c r="A20" s="70"/>
      <c r="B20" s="71"/>
      <c r="C20" s="73"/>
      <c r="D20" s="74"/>
      <c r="E20" s="74" t="s">
        <v>101</v>
      </c>
      <c r="F20" s="75" t="s">
        <v>102</v>
      </c>
      <c r="G20" s="72"/>
    </row>
    <row r="21" spans="1:7" x14ac:dyDescent="0.3">
      <c r="B21" s="76"/>
      <c r="C21" s="77" t="s">
        <v>0</v>
      </c>
      <c r="D21" s="78"/>
      <c r="E21" s="79" t="s">
        <v>104</v>
      </c>
      <c r="F21" s="77" t="s">
        <v>17</v>
      </c>
      <c r="G21" s="72"/>
    </row>
    <row r="22" spans="1:7" x14ac:dyDescent="0.3">
      <c r="A22" s="70"/>
      <c r="B22" s="71"/>
      <c r="C22" s="80" t="s">
        <v>20</v>
      </c>
      <c r="D22" s="81"/>
      <c r="E22" s="62">
        <f>E7</f>
        <v>0</v>
      </c>
      <c r="F22" s="82">
        <f>F7</f>
        <v>0</v>
      </c>
      <c r="G22" s="72"/>
    </row>
    <row r="23" spans="1:7" x14ac:dyDescent="0.3">
      <c r="A23" s="70"/>
      <c r="B23" s="71"/>
      <c r="C23" s="80" t="s">
        <v>21</v>
      </c>
      <c r="D23" s="81"/>
      <c r="E23" s="62">
        <v>0</v>
      </c>
      <c r="F23" s="82">
        <v>0</v>
      </c>
      <c r="G23" s="72"/>
    </row>
    <row r="24" spans="1:7" x14ac:dyDescent="0.3">
      <c r="A24" s="70"/>
      <c r="B24" s="71"/>
      <c r="C24" s="80" t="s">
        <v>36</v>
      </c>
      <c r="D24" s="81"/>
      <c r="E24" s="62">
        <v>0</v>
      </c>
      <c r="F24" s="82">
        <v>0</v>
      </c>
      <c r="G24" s="72"/>
    </row>
    <row r="25" spans="1:7" x14ac:dyDescent="0.3">
      <c r="A25" s="70"/>
      <c r="B25" s="71"/>
      <c r="C25" s="80" t="s">
        <v>37</v>
      </c>
      <c r="D25" s="81"/>
      <c r="E25" s="62">
        <v>0</v>
      </c>
      <c r="F25" s="82">
        <v>0</v>
      </c>
      <c r="G25" s="72"/>
    </row>
    <row r="26" spans="1:7" x14ac:dyDescent="0.3">
      <c r="A26" s="70"/>
      <c r="B26" s="71"/>
      <c r="C26" s="80" t="s">
        <v>38</v>
      </c>
      <c r="D26" s="81"/>
      <c r="E26" s="62">
        <v>0</v>
      </c>
      <c r="F26" s="82">
        <v>0</v>
      </c>
      <c r="G26" s="72"/>
    </row>
    <row r="27" spans="1:7" x14ac:dyDescent="0.3">
      <c r="A27" s="70"/>
      <c r="B27" s="71"/>
      <c r="C27" s="80" t="s">
        <v>48</v>
      </c>
      <c r="D27" s="81"/>
      <c r="E27" s="62">
        <v>0</v>
      </c>
      <c r="F27" s="82">
        <v>0</v>
      </c>
      <c r="G27" s="72"/>
    </row>
    <row r="28" spans="1:7" x14ac:dyDescent="0.3">
      <c r="A28" s="70"/>
      <c r="B28" s="71"/>
      <c r="C28" s="80" t="s">
        <v>39</v>
      </c>
      <c r="D28" s="81"/>
      <c r="E28" s="62">
        <v>0</v>
      </c>
      <c r="F28" s="82">
        <v>0</v>
      </c>
      <c r="G28" s="72"/>
    </row>
    <row r="29" spans="1:7" x14ac:dyDescent="0.3">
      <c r="A29" s="70"/>
      <c r="B29" s="71"/>
      <c r="C29" s="80" t="s">
        <v>40</v>
      </c>
      <c r="D29" s="83"/>
      <c r="E29" s="62">
        <v>0</v>
      </c>
      <c r="F29" s="82">
        <v>0</v>
      </c>
      <c r="G29" s="72"/>
    </row>
    <row r="30" spans="1:7" x14ac:dyDescent="0.3">
      <c r="A30" s="70"/>
      <c r="B30" s="84"/>
      <c r="C30" s="84"/>
      <c r="D30" s="84"/>
      <c r="E30" s="84"/>
      <c r="F30" s="84"/>
      <c r="G30" s="72"/>
    </row>
    <row r="31" spans="1:7" x14ac:dyDescent="0.3">
      <c r="A31" s="70"/>
      <c r="B31" s="84"/>
      <c r="C31" s="84"/>
      <c r="D31" s="84"/>
      <c r="E31" s="84"/>
      <c r="F31" s="84"/>
      <c r="G31" s="72"/>
    </row>
    <row r="32" spans="1:7" x14ac:dyDescent="0.3">
      <c r="A32" s="70"/>
      <c r="B32" s="84"/>
      <c r="C32" s="84"/>
      <c r="D32" s="84"/>
      <c r="E32" s="84"/>
      <c r="F32" s="71" t="str">
        <f>'Tab1 SOC Front Sheet and Totals'!A33</f>
        <v>16.05.2019</v>
      </c>
      <c r="G32" s="72"/>
    </row>
    <row r="33" spans="1:7" x14ac:dyDescent="0.3">
      <c r="A33" s="70"/>
      <c r="B33" s="84"/>
      <c r="C33" s="84"/>
      <c r="D33" s="84"/>
      <c r="E33" s="84"/>
      <c r="F33" s="84"/>
      <c r="G33" s="72"/>
    </row>
    <row r="34" spans="1:7" x14ac:dyDescent="0.3">
      <c r="A34" s="70"/>
      <c r="B34" s="84"/>
      <c r="C34" s="84"/>
      <c r="D34" s="84"/>
      <c r="E34" s="84"/>
      <c r="F34" s="84"/>
      <c r="G34" s="72"/>
    </row>
    <row r="35" spans="1:7" x14ac:dyDescent="0.3">
      <c r="A35" s="70"/>
      <c r="B35" s="84"/>
      <c r="C35" s="84"/>
      <c r="D35" s="84"/>
      <c r="E35" s="84"/>
      <c r="F35" s="84"/>
      <c r="G35" s="72"/>
    </row>
    <row r="36" spans="1:7" x14ac:dyDescent="0.3">
      <c r="A36" s="70"/>
      <c r="B36" s="70"/>
      <c r="C36" s="70"/>
      <c r="D36" s="70"/>
      <c r="E36" s="70"/>
      <c r="F36" s="70"/>
    </row>
    <row r="37" spans="1:7" x14ac:dyDescent="0.3">
      <c r="A37" s="70"/>
      <c r="B37" s="70"/>
      <c r="C37" s="70"/>
      <c r="D37" s="70"/>
      <c r="E37" s="70"/>
      <c r="F37" s="70"/>
    </row>
    <row r="38" spans="1:7" x14ac:dyDescent="0.3">
      <c r="A38" s="70"/>
      <c r="B38" s="70"/>
      <c r="C38" s="70"/>
      <c r="D38" s="70"/>
      <c r="E38" s="70"/>
      <c r="F38" s="70"/>
    </row>
    <row r="39" spans="1:7" x14ac:dyDescent="0.3">
      <c r="A39" s="70"/>
      <c r="B39" s="70"/>
      <c r="C39" s="70"/>
      <c r="D39" s="70"/>
      <c r="E39" s="70"/>
      <c r="F39" s="70"/>
    </row>
    <row r="40" spans="1:7" x14ac:dyDescent="0.3">
      <c r="A40" s="70"/>
      <c r="B40" s="70"/>
      <c r="C40" s="70"/>
      <c r="D40" s="70"/>
      <c r="E40" s="70"/>
      <c r="F40" s="70"/>
    </row>
    <row r="41" spans="1:7" x14ac:dyDescent="0.3">
      <c r="A41" s="70"/>
      <c r="B41" s="70"/>
      <c r="C41" s="70"/>
      <c r="D41" s="70"/>
      <c r="E41" s="70"/>
      <c r="F41" s="70"/>
    </row>
    <row r="42" spans="1:7" x14ac:dyDescent="0.3">
      <c r="A42" s="70"/>
      <c r="B42" s="70"/>
      <c r="C42" s="70"/>
      <c r="D42" s="70"/>
      <c r="E42" s="70"/>
      <c r="F42" s="70"/>
    </row>
    <row r="43" spans="1:7" x14ac:dyDescent="0.3">
      <c r="A43" s="70"/>
      <c r="B43" s="70"/>
      <c r="C43" s="70"/>
      <c r="D43" s="70"/>
      <c r="E43" s="70"/>
      <c r="F43" s="70"/>
    </row>
    <row r="44" spans="1:7" x14ac:dyDescent="0.3">
      <c r="A44" s="70"/>
      <c r="B44" s="70"/>
      <c r="C44" s="70"/>
      <c r="D44" s="70"/>
      <c r="E44" s="70"/>
      <c r="F44" s="70"/>
    </row>
    <row r="45" spans="1:7" x14ac:dyDescent="0.3">
      <c r="A45" s="70"/>
      <c r="B45" s="70"/>
      <c r="C45" s="70"/>
      <c r="D45" s="70"/>
      <c r="E45" s="70"/>
      <c r="F45" s="70"/>
    </row>
    <row r="46" spans="1:7" x14ac:dyDescent="0.3">
      <c r="A46" s="70"/>
      <c r="B46" s="70"/>
      <c r="C46" s="70"/>
      <c r="D46" s="70"/>
      <c r="E46" s="70"/>
      <c r="F46" s="70"/>
    </row>
    <row r="47" spans="1:7" x14ac:dyDescent="0.3">
      <c r="A47" s="70"/>
      <c r="B47" s="70"/>
      <c r="C47" s="70"/>
      <c r="D47" s="70"/>
      <c r="E47" s="70"/>
      <c r="F47" s="70"/>
    </row>
    <row r="48" spans="1:7" x14ac:dyDescent="0.3">
      <c r="A48" s="70"/>
      <c r="B48" s="70"/>
      <c r="C48" s="70"/>
      <c r="D48" s="70"/>
      <c r="E48" s="70"/>
      <c r="F48" s="70"/>
    </row>
    <row r="49" spans="1:6" x14ac:dyDescent="0.3">
      <c r="A49" s="70"/>
      <c r="B49" s="70"/>
      <c r="C49" s="70"/>
      <c r="D49" s="70"/>
      <c r="E49" s="70"/>
      <c r="F49" s="70"/>
    </row>
    <row r="50" spans="1:6" x14ac:dyDescent="0.3">
      <c r="A50" s="70"/>
      <c r="B50" s="70"/>
      <c r="C50" s="70"/>
      <c r="D50" s="70"/>
      <c r="E50" s="70"/>
      <c r="F50" s="70"/>
    </row>
    <row r="51" spans="1:6" x14ac:dyDescent="0.3">
      <c r="A51" s="70"/>
      <c r="B51" s="70"/>
      <c r="C51" s="70"/>
      <c r="D51" s="70"/>
      <c r="E51" s="70"/>
      <c r="F51" s="70"/>
    </row>
    <row r="52" spans="1:6" x14ac:dyDescent="0.3">
      <c r="A52" s="70"/>
      <c r="B52" s="70"/>
      <c r="C52" s="70"/>
      <c r="D52" s="70"/>
      <c r="E52" s="70"/>
      <c r="F52" s="70"/>
    </row>
    <row r="53" spans="1:6" x14ac:dyDescent="0.3">
      <c r="A53" s="70"/>
      <c r="B53" s="70"/>
      <c r="C53" s="70"/>
      <c r="D53" s="70"/>
      <c r="E53" s="70"/>
      <c r="F53" s="70"/>
    </row>
    <row r="54" spans="1:6" x14ac:dyDescent="0.3">
      <c r="A54" s="70"/>
      <c r="B54" s="70"/>
      <c r="C54" s="70"/>
      <c r="D54" s="70"/>
      <c r="E54" s="70"/>
      <c r="F54" s="70"/>
    </row>
    <row r="55" spans="1:6" x14ac:dyDescent="0.3">
      <c r="A55" s="85"/>
      <c r="B55" s="70"/>
      <c r="C55" s="86"/>
      <c r="D55" s="86"/>
      <c r="E55" s="70"/>
      <c r="F55" s="70"/>
    </row>
    <row r="56" spans="1:6" x14ac:dyDescent="0.3">
      <c r="A56" s="85"/>
      <c r="B56" s="70"/>
      <c r="C56" s="86"/>
      <c r="D56" s="86"/>
      <c r="E56" s="70"/>
      <c r="F56" s="70"/>
    </row>
    <row r="57" spans="1:6" x14ac:dyDescent="0.3">
      <c r="A57" s="85"/>
      <c r="B57" s="70"/>
      <c r="C57" s="86"/>
      <c r="D57" s="86"/>
      <c r="E57" s="70"/>
      <c r="F57" s="70"/>
    </row>
    <row r="58" spans="1:6" x14ac:dyDescent="0.3">
      <c r="A58" s="85"/>
      <c r="B58" s="70"/>
      <c r="C58" s="86"/>
      <c r="D58" s="86"/>
      <c r="E58" s="70"/>
      <c r="F58" s="70"/>
    </row>
    <row r="59" spans="1:6" x14ac:dyDescent="0.3">
      <c r="A59" s="85"/>
      <c r="B59" s="70"/>
      <c r="C59" s="86"/>
      <c r="D59" s="86"/>
      <c r="E59" s="70"/>
      <c r="F59" s="70"/>
    </row>
    <row r="60" spans="1:6" x14ac:dyDescent="0.3">
      <c r="A60" s="85"/>
      <c r="B60" s="70"/>
      <c r="C60" s="86"/>
      <c r="D60" s="86"/>
      <c r="E60" s="70"/>
      <c r="F60" s="70"/>
    </row>
    <row r="61" spans="1:6" x14ac:dyDescent="0.3">
      <c r="A61" s="85"/>
      <c r="B61" s="70"/>
      <c r="C61" s="86"/>
      <c r="D61" s="86"/>
      <c r="E61" s="70"/>
      <c r="F61" s="70"/>
    </row>
    <row r="62" spans="1:6" x14ac:dyDescent="0.3">
      <c r="A62" s="85"/>
      <c r="B62" s="70"/>
      <c r="C62" s="86"/>
      <c r="D62" s="86"/>
      <c r="E62" s="70"/>
      <c r="F62" s="70"/>
    </row>
    <row r="63" spans="1:6" x14ac:dyDescent="0.3">
      <c r="A63" s="85"/>
      <c r="B63" s="70"/>
      <c r="C63" s="86"/>
      <c r="D63" s="86"/>
      <c r="E63" s="70"/>
      <c r="F63" s="70"/>
    </row>
    <row r="64" spans="1:6" x14ac:dyDescent="0.3">
      <c r="A64" s="85"/>
      <c r="B64" s="70"/>
      <c r="C64" s="86"/>
      <c r="D64" s="86"/>
      <c r="E64" s="70"/>
      <c r="F64" s="70"/>
    </row>
    <row r="65" spans="1:6" x14ac:dyDescent="0.3">
      <c r="A65" s="85"/>
      <c r="B65" s="70"/>
      <c r="C65" s="86"/>
      <c r="D65" s="86"/>
      <c r="E65" s="70"/>
      <c r="F65" s="70"/>
    </row>
    <row r="66" spans="1:6" x14ac:dyDescent="0.3">
      <c r="A66" s="85"/>
      <c r="B66" s="70"/>
      <c r="C66" s="86"/>
      <c r="D66" s="86"/>
      <c r="E66" s="70"/>
      <c r="F66" s="70"/>
    </row>
    <row r="67" spans="1:6" x14ac:dyDescent="0.3">
      <c r="A67" s="85"/>
      <c r="B67" s="70"/>
      <c r="C67" s="86"/>
      <c r="D67" s="86"/>
      <c r="E67" s="70"/>
      <c r="F67" s="70"/>
    </row>
    <row r="68" spans="1:6" x14ac:dyDescent="0.3">
      <c r="A68" s="85"/>
      <c r="B68" s="70"/>
      <c r="C68" s="86"/>
      <c r="D68" s="86"/>
      <c r="E68" s="70"/>
      <c r="F68" s="70"/>
    </row>
    <row r="69" spans="1:6" x14ac:dyDescent="0.3">
      <c r="A69" s="85"/>
      <c r="B69" s="70"/>
      <c r="C69" s="86"/>
      <c r="D69" s="86"/>
      <c r="E69" s="70"/>
      <c r="F69" s="70"/>
    </row>
    <row r="70" spans="1:6" x14ac:dyDescent="0.3">
      <c r="A70" s="85"/>
      <c r="B70" s="70"/>
      <c r="C70" s="86"/>
      <c r="D70" s="86"/>
      <c r="E70" s="70"/>
      <c r="F70" s="70"/>
    </row>
    <row r="71" spans="1:6" x14ac:dyDescent="0.3">
      <c r="A71" s="85"/>
      <c r="B71" s="70"/>
      <c r="C71" s="86"/>
      <c r="D71" s="86"/>
      <c r="E71" s="70"/>
      <c r="F71" s="70"/>
    </row>
    <row r="72" spans="1:6" x14ac:dyDescent="0.3">
      <c r="A72" s="85"/>
      <c r="B72" s="70"/>
      <c r="C72" s="86"/>
      <c r="D72" s="86"/>
      <c r="E72" s="70"/>
      <c r="F72" s="70"/>
    </row>
    <row r="73" spans="1:6" x14ac:dyDescent="0.3">
      <c r="A73" s="85"/>
      <c r="B73" s="70"/>
      <c r="C73" s="86"/>
      <c r="D73" s="86"/>
      <c r="E73" s="70"/>
      <c r="F73" s="70"/>
    </row>
    <row r="74" spans="1:6" x14ac:dyDescent="0.3">
      <c r="A74" s="85"/>
      <c r="B74" s="70"/>
      <c r="C74" s="86"/>
      <c r="D74" s="86"/>
      <c r="E74" s="70"/>
      <c r="F74" s="70"/>
    </row>
    <row r="75" spans="1:6" x14ac:dyDescent="0.3">
      <c r="A75" s="85"/>
      <c r="B75" s="70"/>
      <c r="C75" s="86"/>
      <c r="D75" s="86"/>
      <c r="E75" s="70"/>
      <c r="F75" s="70"/>
    </row>
    <row r="76" spans="1:6" x14ac:dyDescent="0.3">
      <c r="A76" s="85"/>
      <c r="B76" s="70"/>
      <c r="C76" s="86"/>
      <c r="D76" s="86"/>
      <c r="E76" s="70"/>
      <c r="F76" s="70"/>
    </row>
    <row r="77" spans="1:6" x14ac:dyDescent="0.3">
      <c r="A77" s="85"/>
      <c r="B77" s="70"/>
      <c r="C77" s="86"/>
      <c r="D77" s="86"/>
      <c r="E77" s="70"/>
      <c r="F77" s="70"/>
    </row>
    <row r="78" spans="1:6" x14ac:dyDescent="0.3">
      <c r="A78" s="85"/>
      <c r="B78" s="70"/>
      <c r="C78" s="86"/>
      <c r="D78" s="86"/>
      <c r="E78" s="70"/>
      <c r="F78" s="70"/>
    </row>
    <row r="79" spans="1:6" x14ac:dyDescent="0.3">
      <c r="A79" s="85"/>
      <c r="B79" s="70"/>
      <c r="C79" s="86"/>
      <c r="D79" s="86"/>
      <c r="E79" s="70"/>
      <c r="F79" s="70"/>
    </row>
    <row r="80" spans="1:6" x14ac:dyDescent="0.3">
      <c r="A80" s="85"/>
      <c r="B80" s="70"/>
      <c r="C80" s="86"/>
      <c r="D80" s="86"/>
      <c r="E80" s="70"/>
      <c r="F80" s="70"/>
    </row>
    <row r="81" spans="1:6" x14ac:dyDescent="0.3">
      <c r="A81" s="85"/>
      <c r="B81" s="70"/>
      <c r="C81" s="86"/>
      <c r="D81" s="86"/>
      <c r="E81" s="70"/>
      <c r="F81" s="70"/>
    </row>
    <row r="82" spans="1:6" x14ac:dyDescent="0.3">
      <c r="A82" s="85"/>
      <c r="B82" s="70"/>
      <c r="C82" s="86"/>
      <c r="D82" s="86"/>
      <c r="E82" s="70"/>
      <c r="F82" s="70"/>
    </row>
    <row r="83" spans="1:6" x14ac:dyDescent="0.3">
      <c r="A83" s="85"/>
      <c r="B83" s="70"/>
      <c r="C83" s="86"/>
      <c r="D83" s="86"/>
      <c r="E83" s="70"/>
      <c r="F83" s="70"/>
    </row>
    <row r="84" spans="1:6" x14ac:dyDescent="0.3">
      <c r="A84" s="85"/>
      <c r="B84" s="70"/>
      <c r="C84" s="86"/>
      <c r="D84" s="86"/>
      <c r="E84" s="70"/>
      <c r="F84" s="70"/>
    </row>
    <row r="85" spans="1:6" x14ac:dyDescent="0.3">
      <c r="A85" s="85"/>
      <c r="B85" s="70"/>
      <c r="C85" s="86"/>
      <c r="D85" s="86"/>
      <c r="E85" s="70"/>
      <c r="F85" s="70"/>
    </row>
    <row r="86" spans="1:6" x14ac:dyDescent="0.3">
      <c r="A86" s="85"/>
      <c r="B86" s="70"/>
      <c r="C86" s="86"/>
      <c r="D86" s="86"/>
      <c r="E86" s="70"/>
      <c r="F86" s="70"/>
    </row>
    <row r="87" spans="1:6" x14ac:dyDescent="0.3">
      <c r="A87" s="85"/>
      <c r="B87" s="70"/>
      <c r="C87" s="86"/>
      <c r="D87" s="86"/>
      <c r="E87" s="70"/>
      <c r="F87" s="70"/>
    </row>
    <row r="88" spans="1:6" x14ac:dyDescent="0.3">
      <c r="A88" s="85"/>
      <c r="B88" s="70"/>
      <c r="C88" s="86"/>
      <c r="D88" s="86"/>
      <c r="E88" s="70"/>
      <c r="F88" s="70"/>
    </row>
    <row r="89" spans="1:6" x14ac:dyDescent="0.3">
      <c r="A89" s="85"/>
      <c r="B89" s="70"/>
      <c r="C89" s="86"/>
      <c r="D89" s="86"/>
      <c r="E89" s="70"/>
      <c r="F89" s="70"/>
    </row>
    <row r="90" spans="1:6" x14ac:dyDescent="0.3">
      <c r="A90" s="85"/>
      <c r="B90" s="70"/>
      <c r="C90" s="86"/>
      <c r="D90" s="86"/>
      <c r="E90" s="70"/>
      <c r="F90" s="70"/>
    </row>
    <row r="91" spans="1:6" x14ac:dyDescent="0.3">
      <c r="A91" s="85"/>
      <c r="B91" s="70"/>
      <c r="C91" s="86"/>
      <c r="D91" s="86"/>
      <c r="E91" s="70"/>
      <c r="F91" s="70"/>
    </row>
    <row r="92" spans="1:6" x14ac:dyDescent="0.3">
      <c r="A92" s="85"/>
      <c r="B92" s="70"/>
      <c r="C92" s="86"/>
      <c r="D92" s="86"/>
      <c r="E92" s="70"/>
      <c r="F92" s="70"/>
    </row>
    <row r="93" spans="1:6" x14ac:dyDescent="0.3">
      <c r="A93" s="85"/>
      <c r="B93" s="70"/>
      <c r="C93" s="86"/>
      <c r="D93" s="86"/>
      <c r="E93" s="70"/>
      <c r="F93" s="70"/>
    </row>
    <row r="94" spans="1:6" x14ac:dyDescent="0.3">
      <c r="A94" s="85"/>
      <c r="B94" s="70"/>
      <c r="C94" s="86"/>
      <c r="D94" s="86"/>
      <c r="E94" s="70"/>
      <c r="F94" s="70"/>
    </row>
    <row r="95" spans="1:6" x14ac:dyDescent="0.3">
      <c r="A95" s="85"/>
      <c r="B95" s="70"/>
      <c r="C95" s="86"/>
      <c r="D95" s="86"/>
      <c r="E95" s="70"/>
      <c r="F95" s="70"/>
    </row>
    <row r="96" spans="1:6" x14ac:dyDescent="0.3">
      <c r="A96" s="85"/>
      <c r="B96" s="70"/>
      <c r="C96" s="86"/>
      <c r="D96" s="86"/>
      <c r="E96" s="70"/>
      <c r="F96" s="70"/>
    </row>
    <row r="97" spans="1:6" x14ac:dyDescent="0.3">
      <c r="A97" s="85"/>
      <c r="B97" s="70"/>
      <c r="C97" s="86"/>
      <c r="D97" s="86"/>
      <c r="E97" s="70"/>
      <c r="F97" s="70"/>
    </row>
    <row r="98" spans="1:6" x14ac:dyDescent="0.3">
      <c r="A98" s="85"/>
      <c r="B98" s="70"/>
      <c r="C98" s="86"/>
      <c r="D98" s="86"/>
      <c r="E98" s="70"/>
      <c r="F98" s="70"/>
    </row>
    <row r="99" spans="1:6" x14ac:dyDescent="0.3">
      <c r="A99" s="85"/>
      <c r="B99" s="70"/>
      <c r="C99" s="86"/>
      <c r="D99" s="86"/>
      <c r="E99" s="70"/>
      <c r="F99" s="70"/>
    </row>
    <row r="100" spans="1:6" x14ac:dyDescent="0.3">
      <c r="A100" s="85"/>
      <c r="B100" s="70"/>
      <c r="C100" s="86"/>
      <c r="D100" s="86"/>
      <c r="E100" s="70"/>
      <c r="F100" s="70"/>
    </row>
    <row r="101" spans="1:6" x14ac:dyDescent="0.3">
      <c r="A101" s="85"/>
      <c r="B101" s="70"/>
      <c r="C101" s="86"/>
      <c r="D101" s="86"/>
      <c r="E101" s="70"/>
      <c r="F101" s="70"/>
    </row>
    <row r="102" spans="1:6" x14ac:dyDescent="0.3">
      <c r="A102" s="85"/>
      <c r="B102" s="70"/>
      <c r="C102" s="86"/>
      <c r="D102" s="86"/>
      <c r="E102" s="70"/>
      <c r="F102" s="70"/>
    </row>
    <row r="103" spans="1:6" x14ac:dyDescent="0.3">
      <c r="A103" s="85"/>
      <c r="B103" s="70"/>
      <c r="C103" s="86"/>
      <c r="D103" s="86"/>
      <c r="E103" s="70"/>
      <c r="F103" s="70"/>
    </row>
    <row r="104" spans="1:6" x14ac:dyDescent="0.3">
      <c r="A104" s="85"/>
      <c r="B104" s="70"/>
      <c r="C104" s="86"/>
      <c r="D104" s="86"/>
      <c r="E104" s="70"/>
      <c r="F104" s="70"/>
    </row>
    <row r="105" spans="1:6" x14ac:dyDescent="0.3">
      <c r="A105" s="85"/>
      <c r="B105" s="70"/>
      <c r="C105" s="86"/>
      <c r="D105" s="86"/>
      <c r="E105" s="70"/>
      <c r="F105" s="70"/>
    </row>
    <row r="106" spans="1:6" x14ac:dyDescent="0.3">
      <c r="A106" s="85"/>
      <c r="B106" s="70"/>
      <c r="C106" s="86"/>
      <c r="D106" s="86"/>
      <c r="E106" s="70"/>
      <c r="F106" s="70"/>
    </row>
    <row r="107" spans="1:6" x14ac:dyDescent="0.3">
      <c r="A107" s="85"/>
      <c r="B107" s="70"/>
      <c r="C107" s="86"/>
      <c r="D107" s="86"/>
      <c r="E107" s="70"/>
      <c r="F107" s="70"/>
    </row>
    <row r="108" spans="1:6" x14ac:dyDescent="0.3">
      <c r="A108" s="85"/>
      <c r="B108" s="70"/>
      <c r="C108" s="86"/>
      <c r="D108" s="86"/>
      <c r="E108" s="70"/>
      <c r="F108" s="70"/>
    </row>
    <row r="109" spans="1:6" x14ac:dyDescent="0.3">
      <c r="A109" s="85"/>
      <c r="B109" s="70"/>
      <c r="C109" s="86"/>
      <c r="D109" s="86"/>
      <c r="E109" s="70"/>
      <c r="F109" s="70"/>
    </row>
    <row r="110" spans="1:6" x14ac:dyDescent="0.3">
      <c r="A110" s="85"/>
      <c r="B110" s="70"/>
      <c r="C110" s="86"/>
      <c r="D110" s="86"/>
      <c r="E110" s="70"/>
      <c r="F110" s="70"/>
    </row>
    <row r="111" spans="1:6" x14ac:dyDescent="0.3">
      <c r="A111" s="85"/>
      <c r="B111" s="70"/>
      <c r="C111" s="86"/>
      <c r="D111" s="86"/>
      <c r="E111" s="70"/>
      <c r="F111" s="70"/>
    </row>
    <row r="112" spans="1:6" x14ac:dyDescent="0.3">
      <c r="A112" s="85"/>
      <c r="B112" s="70"/>
      <c r="C112" s="86"/>
      <c r="D112" s="86"/>
      <c r="E112" s="70"/>
      <c r="F112" s="70"/>
    </row>
    <row r="113" spans="1:6" x14ac:dyDescent="0.3">
      <c r="A113" s="85"/>
      <c r="B113" s="70"/>
      <c r="C113" s="86"/>
      <c r="D113" s="86"/>
      <c r="E113" s="70"/>
      <c r="F113" s="70"/>
    </row>
    <row r="114" spans="1:6" x14ac:dyDescent="0.3">
      <c r="A114" s="85"/>
      <c r="B114" s="70"/>
      <c r="C114" s="86"/>
      <c r="D114" s="86"/>
      <c r="E114" s="70"/>
      <c r="F114" s="70"/>
    </row>
    <row r="115" spans="1:6" x14ac:dyDescent="0.3">
      <c r="A115" s="85"/>
      <c r="B115" s="70"/>
      <c r="C115" s="86"/>
      <c r="D115" s="86"/>
      <c r="E115" s="70"/>
      <c r="F115" s="70"/>
    </row>
    <row r="116" spans="1:6" x14ac:dyDescent="0.3">
      <c r="A116" s="85"/>
      <c r="B116" s="70"/>
      <c r="C116" s="86"/>
      <c r="D116" s="86"/>
      <c r="E116" s="70"/>
      <c r="F116" s="70"/>
    </row>
  </sheetData>
  <mergeCells count="2">
    <mergeCell ref="C19:F19"/>
    <mergeCell ref="C3:E3"/>
  </mergeCells>
  <printOptions headings="1" gridLines="1"/>
  <pageMargins left="0.70866141732283472" right="0.70866141732283472" top="0.82677165354330717" bottom="0.86614173228346458" header="0.31496062992125984" footer="0.31496062992125984"/>
  <pageSetup paperSize="8" fitToHeight="0" orientation="landscape" r:id="rId1"/>
  <headerFooter>
    <oddFooter>&amp;C&amp;"-,Regular"Page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57"/>
  <sheetViews>
    <sheetView topLeftCell="A29" zoomScaleNormal="100" workbookViewId="0">
      <selection activeCell="A45" sqref="A45"/>
    </sheetView>
  </sheetViews>
  <sheetFormatPr defaultColWidth="9.109375" defaultRowHeight="14.4" x14ac:dyDescent="0.3"/>
  <cols>
    <col min="1" max="1" width="42.33203125" style="158" customWidth="1"/>
    <col min="2" max="2" width="23.88671875" style="158" customWidth="1"/>
    <col min="3" max="3" width="23.6640625" style="159" customWidth="1"/>
    <col min="4" max="4" width="20" style="160" customWidth="1"/>
    <col min="5" max="6" width="19.33203125" style="160" customWidth="1"/>
    <col min="7" max="7" width="21.109375" style="160" customWidth="1"/>
    <col min="8" max="8" width="9.109375" style="160" customWidth="1"/>
    <col min="9" max="9" width="9.109375" style="158" customWidth="1"/>
    <col min="10" max="10" width="9.109375" style="158"/>
    <col min="11" max="11" width="10.5546875" style="158" bestFit="1" customWidth="1"/>
    <col min="12" max="16384" width="9.109375" style="158"/>
  </cols>
  <sheetData>
    <row r="1" spans="1:8" ht="15" customHeight="1" x14ac:dyDescent="0.3">
      <c r="A1" s="157" t="str">
        <f>'Tab 4 SOC Document Schedule'!A1</f>
        <v>N260(A) - INTERIM APPLICATION</v>
      </c>
      <c r="E1" s="161"/>
      <c r="F1" s="162"/>
      <c r="G1" s="162"/>
    </row>
    <row r="2" spans="1:8" ht="15" customHeight="1" x14ac:dyDescent="0.3">
      <c r="A2" s="157"/>
      <c r="E2" s="161"/>
      <c r="F2" s="162"/>
      <c r="G2" s="162"/>
    </row>
    <row r="3" spans="1:8" ht="15.6" x14ac:dyDescent="0.3">
      <c r="A3" s="90" t="s">
        <v>119</v>
      </c>
    </row>
    <row r="6" spans="1:8" s="167" customFormat="1" ht="28.8" x14ac:dyDescent="0.25">
      <c r="A6" s="163" t="s">
        <v>120</v>
      </c>
      <c r="B6" s="164" t="s">
        <v>121</v>
      </c>
      <c r="C6" s="165" t="s">
        <v>0</v>
      </c>
      <c r="D6" s="97" t="s">
        <v>58</v>
      </c>
      <c r="E6" s="97" t="s">
        <v>57</v>
      </c>
      <c r="F6" s="166" t="s">
        <v>59</v>
      </c>
      <c r="H6" s="168"/>
    </row>
    <row r="7" spans="1:8" s="167" customFormat="1" x14ac:dyDescent="0.3">
      <c r="A7" s="158" t="s">
        <v>122</v>
      </c>
      <c r="B7" s="158" t="s">
        <v>122</v>
      </c>
      <c r="C7" s="159" t="s">
        <v>123</v>
      </c>
      <c r="D7" s="169">
        <v>0</v>
      </c>
      <c r="E7" s="170">
        <f t="shared" ref="E7:E15" si="0">D7*20%</f>
        <v>0</v>
      </c>
      <c r="F7" s="170">
        <f t="shared" ref="F7:F15" si="1">SUM(D7:E7)</f>
        <v>0</v>
      </c>
      <c r="H7" s="168"/>
    </row>
    <row r="8" spans="1:8" s="167" customFormat="1" x14ac:dyDescent="0.3">
      <c r="A8" s="158" t="s">
        <v>122</v>
      </c>
      <c r="B8" s="158" t="s">
        <v>122</v>
      </c>
      <c r="C8" s="159" t="s">
        <v>123</v>
      </c>
      <c r="D8" s="169">
        <v>0</v>
      </c>
      <c r="E8" s="170">
        <f t="shared" si="0"/>
        <v>0</v>
      </c>
      <c r="F8" s="170">
        <f t="shared" si="1"/>
        <v>0</v>
      </c>
      <c r="H8" s="168"/>
    </row>
    <row r="9" spans="1:8" s="167" customFormat="1" x14ac:dyDescent="0.3">
      <c r="A9" s="158" t="s">
        <v>122</v>
      </c>
      <c r="B9" s="158" t="s">
        <v>122</v>
      </c>
      <c r="C9" s="159" t="s">
        <v>123</v>
      </c>
      <c r="D9" s="169">
        <v>0</v>
      </c>
      <c r="E9" s="170">
        <f t="shared" si="0"/>
        <v>0</v>
      </c>
      <c r="F9" s="170">
        <f t="shared" si="1"/>
        <v>0</v>
      </c>
      <c r="H9" s="168"/>
    </row>
    <row r="10" spans="1:8" s="167" customFormat="1" x14ac:dyDescent="0.3">
      <c r="A10" s="158" t="s">
        <v>122</v>
      </c>
      <c r="B10" s="158" t="s">
        <v>122</v>
      </c>
      <c r="C10" s="159" t="s">
        <v>123</v>
      </c>
      <c r="D10" s="169">
        <v>0</v>
      </c>
      <c r="E10" s="170">
        <f t="shared" si="0"/>
        <v>0</v>
      </c>
      <c r="F10" s="170">
        <f t="shared" si="1"/>
        <v>0</v>
      </c>
      <c r="H10" s="168"/>
    </row>
    <row r="11" spans="1:8" s="167" customFormat="1" x14ac:dyDescent="0.3">
      <c r="A11" s="158" t="s">
        <v>122</v>
      </c>
      <c r="B11" s="158" t="s">
        <v>122</v>
      </c>
      <c r="C11" s="159" t="s">
        <v>123</v>
      </c>
      <c r="D11" s="169">
        <v>0</v>
      </c>
      <c r="E11" s="170">
        <f t="shared" si="0"/>
        <v>0</v>
      </c>
      <c r="F11" s="170">
        <f t="shared" si="1"/>
        <v>0</v>
      </c>
      <c r="H11" s="168"/>
    </row>
    <row r="12" spans="1:8" s="167" customFormat="1" x14ac:dyDescent="0.3">
      <c r="A12" s="158" t="s">
        <v>122</v>
      </c>
      <c r="B12" s="158" t="s">
        <v>122</v>
      </c>
      <c r="C12" s="159" t="s">
        <v>123</v>
      </c>
      <c r="D12" s="169">
        <v>0</v>
      </c>
      <c r="E12" s="170">
        <f t="shared" si="0"/>
        <v>0</v>
      </c>
      <c r="F12" s="170">
        <f t="shared" si="1"/>
        <v>0</v>
      </c>
      <c r="H12" s="168"/>
    </row>
    <row r="13" spans="1:8" s="167" customFormat="1" x14ac:dyDescent="0.3">
      <c r="A13" s="158" t="s">
        <v>122</v>
      </c>
      <c r="B13" s="158" t="s">
        <v>122</v>
      </c>
      <c r="C13" s="159" t="s">
        <v>123</v>
      </c>
      <c r="D13" s="169">
        <v>0</v>
      </c>
      <c r="E13" s="170">
        <f t="shared" si="0"/>
        <v>0</v>
      </c>
      <c r="F13" s="170">
        <f t="shared" si="1"/>
        <v>0</v>
      </c>
      <c r="H13" s="168"/>
    </row>
    <row r="14" spans="1:8" s="167" customFormat="1" x14ac:dyDescent="0.3">
      <c r="A14" s="158" t="s">
        <v>122</v>
      </c>
      <c r="B14" s="158" t="s">
        <v>122</v>
      </c>
      <c r="C14" s="159" t="s">
        <v>123</v>
      </c>
      <c r="D14" s="169">
        <v>0</v>
      </c>
      <c r="E14" s="170">
        <f t="shared" si="0"/>
        <v>0</v>
      </c>
      <c r="F14" s="170">
        <f t="shared" si="1"/>
        <v>0</v>
      </c>
      <c r="H14" s="168"/>
    </row>
    <row r="15" spans="1:8" s="167" customFormat="1" x14ac:dyDescent="0.3">
      <c r="A15" s="158" t="s">
        <v>122</v>
      </c>
      <c r="B15" s="158" t="s">
        <v>122</v>
      </c>
      <c r="C15" s="159" t="s">
        <v>123</v>
      </c>
      <c r="D15" s="169">
        <v>0</v>
      </c>
      <c r="E15" s="170">
        <f t="shared" si="0"/>
        <v>0</v>
      </c>
      <c r="F15" s="170">
        <f t="shared" si="1"/>
        <v>0</v>
      </c>
      <c r="H15" s="168"/>
    </row>
    <row r="16" spans="1:8" x14ac:dyDescent="0.3">
      <c r="A16" s="158" t="s">
        <v>122</v>
      </c>
      <c r="B16" s="158" t="s">
        <v>122</v>
      </c>
      <c r="C16" s="159" t="s">
        <v>123</v>
      </c>
      <c r="D16" s="169">
        <v>0</v>
      </c>
      <c r="E16" s="170">
        <f>D16*20%</f>
        <v>0</v>
      </c>
      <c r="F16" s="170">
        <f>SUM(D16:E16)</f>
        <v>0</v>
      </c>
    </row>
    <row r="17" spans="1:6" x14ac:dyDescent="0.3">
      <c r="A17" s="171"/>
      <c r="B17" s="172"/>
      <c r="C17" s="172"/>
      <c r="D17" s="173">
        <f>SUM(D7:D16)</f>
        <v>0</v>
      </c>
      <c r="E17" s="173">
        <f>SUM(E7:E16)</f>
        <v>0</v>
      </c>
      <c r="F17" s="173">
        <f>SUM(F7:F16)</f>
        <v>0</v>
      </c>
    </row>
    <row r="20" spans="1:6" ht="15.6" x14ac:dyDescent="0.3">
      <c r="A20" s="90" t="s">
        <v>124</v>
      </c>
      <c r="B20" s="174"/>
      <c r="C20" s="175"/>
      <c r="D20" s="176"/>
      <c r="E20" s="176"/>
    </row>
    <row r="22" spans="1:6" ht="60" customHeight="1" x14ac:dyDescent="0.3">
      <c r="A22" s="163" t="s">
        <v>120</v>
      </c>
      <c r="B22" s="243" t="s">
        <v>9</v>
      </c>
      <c r="C22" s="243"/>
      <c r="D22" s="177" t="s">
        <v>125</v>
      </c>
      <c r="E22" s="177" t="s">
        <v>144</v>
      </c>
      <c r="F22" s="178" t="s">
        <v>46</v>
      </c>
    </row>
    <row r="23" spans="1:6" x14ac:dyDescent="0.3">
      <c r="A23" s="158" t="s">
        <v>122</v>
      </c>
      <c r="B23" s="244"/>
      <c r="C23" s="244"/>
      <c r="D23" s="179">
        <v>0</v>
      </c>
      <c r="E23" s="179">
        <v>0</v>
      </c>
      <c r="F23" s="180">
        <f t="shared" ref="F23:F31" si="2">E23+D23</f>
        <v>0</v>
      </c>
    </row>
    <row r="24" spans="1:6" x14ac:dyDescent="0.3">
      <c r="A24" s="158" t="s">
        <v>122</v>
      </c>
      <c r="B24" s="244"/>
      <c r="C24" s="244"/>
      <c r="D24" s="179">
        <v>0</v>
      </c>
      <c r="E24" s="179">
        <v>0</v>
      </c>
      <c r="F24" s="180">
        <f t="shared" si="2"/>
        <v>0</v>
      </c>
    </row>
    <row r="25" spans="1:6" x14ac:dyDescent="0.3">
      <c r="A25" s="158" t="s">
        <v>122</v>
      </c>
      <c r="B25" s="244"/>
      <c r="C25" s="244"/>
      <c r="D25" s="179">
        <v>0</v>
      </c>
      <c r="E25" s="179">
        <v>0</v>
      </c>
      <c r="F25" s="180">
        <f t="shared" si="2"/>
        <v>0</v>
      </c>
    </row>
    <row r="26" spans="1:6" x14ac:dyDescent="0.3">
      <c r="A26" s="158" t="s">
        <v>122</v>
      </c>
      <c r="B26" s="244"/>
      <c r="C26" s="244"/>
      <c r="D26" s="179">
        <v>0</v>
      </c>
      <c r="E26" s="179">
        <v>0</v>
      </c>
      <c r="F26" s="180">
        <f t="shared" si="2"/>
        <v>0</v>
      </c>
    </row>
    <row r="27" spans="1:6" x14ac:dyDescent="0.3">
      <c r="A27" s="158" t="s">
        <v>122</v>
      </c>
      <c r="B27" s="244"/>
      <c r="C27" s="244"/>
      <c r="D27" s="179">
        <v>0</v>
      </c>
      <c r="E27" s="179">
        <v>0</v>
      </c>
      <c r="F27" s="180">
        <f t="shared" si="2"/>
        <v>0</v>
      </c>
    </row>
    <row r="28" spans="1:6" x14ac:dyDescent="0.3">
      <c r="A28" s="158" t="s">
        <v>122</v>
      </c>
      <c r="B28" s="244"/>
      <c r="C28" s="244"/>
      <c r="D28" s="179">
        <v>0</v>
      </c>
      <c r="E28" s="179">
        <v>0</v>
      </c>
      <c r="F28" s="180">
        <f t="shared" si="2"/>
        <v>0</v>
      </c>
    </row>
    <row r="29" spans="1:6" x14ac:dyDescent="0.3">
      <c r="A29" s="158" t="s">
        <v>122</v>
      </c>
      <c r="B29" s="244"/>
      <c r="C29" s="244"/>
      <c r="D29" s="179">
        <v>0</v>
      </c>
      <c r="E29" s="179">
        <v>0</v>
      </c>
      <c r="F29" s="180">
        <f t="shared" si="2"/>
        <v>0</v>
      </c>
    </row>
    <row r="30" spans="1:6" x14ac:dyDescent="0.3">
      <c r="A30" s="158" t="s">
        <v>122</v>
      </c>
      <c r="B30" s="244"/>
      <c r="C30" s="244"/>
      <c r="D30" s="179">
        <v>0</v>
      </c>
      <c r="E30" s="179">
        <v>0</v>
      </c>
      <c r="F30" s="180">
        <f t="shared" si="2"/>
        <v>0</v>
      </c>
    </row>
    <row r="31" spans="1:6" x14ac:dyDescent="0.3">
      <c r="A31" s="158" t="s">
        <v>122</v>
      </c>
      <c r="B31" s="244"/>
      <c r="C31" s="244"/>
      <c r="D31" s="179">
        <v>0</v>
      </c>
      <c r="E31" s="179">
        <v>0</v>
      </c>
      <c r="F31" s="180">
        <f t="shared" si="2"/>
        <v>0</v>
      </c>
    </row>
    <row r="32" spans="1:6" x14ac:dyDescent="0.3">
      <c r="A32" s="181" t="s">
        <v>126</v>
      </c>
      <c r="B32" s="182"/>
      <c r="C32" s="183"/>
      <c r="D32" s="184">
        <f t="shared" ref="D32" si="3">SUM(D23:D31)</f>
        <v>0</v>
      </c>
      <c r="E32" s="184">
        <f t="shared" ref="E32:F32" si="4">SUM(E23:E31)</f>
        <v>0</v>
      </c>
      <c r="F32" s="185">
        <f t="shared" si="4"/>
        <v>0</v>
      </c>
    </row>
    <row r="34" spans="1:6" x14ac:dyDescent="0.3">
      <c r="A34" s="189" t="s">
        <v>156</v>
      </c>
      <c r="B34" s="188" t="s">
        <v>157</v>
      </c>
      <c r="C34" s="188" t="s">
        <v>155</v>
      </c>
    </row>
    <row r="35" spans="1:6" x14ac:dyDescent="0.3">
      <c r="A35" s="189" t="s">
        <v>127</v>
      </c>
      <c r="B35" s="188" t="s">
        <v>127</v>
      </c>
      <c r="C35" s="188" t="s">
        <v>127</v>
      </c>
    </row>
    <row r="36" spans="1:6" x14ac:dyDescent="0.3">
      <c r="A36" s="191" t="s">
        <v>122</v>
      </c>
      <c r="B36" s="186" t="s">
        <v>122</v>
      </c>
      <c r="C36" s="186" t="s">
        <v>123</v>
      </c>
    </row>
    <row r="37" spans="1:6" x14ac:dyDescent="0.3">
      <c r="A37" s="192" t="s">
        <v>166</v>
      </c>
      <c r="B37" s="186" t="s">
        <v>129</v>
      </c>
      <c r="C37" s="186" t="s">
        <v>128</v>
      </c>
    </row>
    <row r="38" spans="1:6" x14ac:dyDescent="0.3">
      <c r="A38" s="192" t="s">
        <v>167</v>
      </c>
      <c r="B38" s="186" t="s">
        <v>132</v>
      </c>
      <c r="C38" s="186" t="s">
        <v>131</v>
      </c>
      <c r="D38" s="187"/>
      <c r="E38" s="187"/>
      <c r="F38" s="187"/>
    </row>
    <row r="39" spans="1:6" x14ac:dyDescent="0.3">
      <c r="A39" s="192" t="s">
        <v>168</v>
      </c>
      <c r="B39" s="186" t="s">
        <v>134</v>
      </c>
      <c r="D39" s="187"/>
      <c r="E39" s="187"/>
      <c r="F39" s="187"/>
    </row>
    <row r="40" spans="1:6" x14ac:dyDescent="0.3">
      <c r="A40" s="192" t="s">
        <v>169</v>
      </c>
      <c r="B40" s="186" t="s">
        <v>136</v>
      </c>
      <c r="D40" s="190"/>
      <c r="E40" s="187"/>
      <c r="F40" s="187"/>
    </row>
    <row r="41" spans="1:6" x14ac:dyDescent="0.3">
      <c r="A41" s="192" t="s">
        <v>170</v>
      </c>
      <c r="D41" s="187"/>
      <c r="E41" s="187"/>
      <c r="F41" s="187"/>
    </row>
    <row r="42" spans="1:6" x14ac:dyDescent="0.3">
      <c r="A42" s="192" t="s">
        <v>171</v>
      </c>
      <c r="D42" s="187"/>
      <c r="E42" s="187"/>
      <c r="F42" s="187"/>
    </row>
    <row r="43" spans="1:6" x14ac:dyDescent="0.3">
      <c r="A43" s="192" t="s">
        <v>172</v>
      </c>
      <c r="D43" s="187"/>
      <c r="E43" s="187"/>
      <c r="F43" s="187"/>
    </row>
    <row r="44" spans="1:6" x14ac:dyDescent="0.3">
      <c r="A44" s="192" t="s">
        <v>173</v>
      </c>
      <c r="D44" s="187"/>
      <c r="E44" s="187"/>
      <c r="F44" s="187"/>
    </row>
    <row r="45" spans="1:6" x14ac:dyDescent="0.3">
      <c r="A45" s="192" t="s">
        <v>174</v>
      </c>
      <c r="D45" s="187"/>
      <c r="E45" s="187"/>
      <c r="F45" s="187"/>
    </row>
    <row r="46" spans="1:6" x14ac:dyDescent="0.3">
      <c r="A46" s="192" t="s">
        <v>175</v>
      </c>
      <c r="B46" s="186"/>
      <c r="D46" s="187"/>
      <c r="E46" s="187"/>
      <c r="F46" s="187"/>
    </row>
    <row r="47" spans="1:6" x14ac:dyDescent="0.3">
      <c r="A47" s="186"/>
      <c r="B47" s="186"/>
      <c r="D47" s="187"/>
      <c r="E47" s="187"/>
      <c r="F47" s="187"/>
    </row>
    <row r="48" spans="1:6" x14ac:dyDescent="0.3">
      <c r="A48" s="186"/>
      <c r="B48" s="186"/>
      <c r="D48" s="187"/>
      <c r="E48" s="187"/>
      <c r="F48" s="187"/>
    </row>
    <row r="49" spans="1:6" x14ac:dyDescent="0.3">
      <c r="A49" s="186"/>
      <c r="B49" s="186"/>
      <c r="D49" s="187"/>
      <c r="E49" s="187"/>
      <c r="F49" s="187"/>
    </row>
    <row r="50" spans="1:6" x14ac:dyDescent="0.3">
      <c r="A50" s="186"/>
      <c r="B50" s="186"/>
      <c r="D50" s="187"/>
      <c r="E50" s="187"/>
      <c r="F50" s="187"/>
    </row>
    <row r="51" spans="1:6" x14ac:dyDescent="0.3">
      <c r="A51" s="186"/>
      <c r="B51" s="186"/>
      <c r="D51" s="187"/>
      <c r="E51" s="187"/>
      <c r="F51" s="187"/>
    </row>
    <row r="52" spans="1:6" x14ac:dyDescent="0.3">
      <c r="A52" s="186"/>
      <c r="B52" s="186"/>
      <c r="C52" s="193"/>
      <c r="D52" s="187"/>
      <c r="E52" s="187"/>
      <c r="F52" s="187"/>
    </row>
    <row r="53" spans="1:6" x14ac:dyDescent="0.3">
      <c r="A53" s="186"/>
      <c r="B53" s="186"/>
      <c r="C53" s="193"/>
      <c r="D53" s="187"/>
      <c r="E53" s="187"/>
      <c r="F53" s="187"/>
    </row>
    <row r="54" spans="1:6" x14ac:dyDescent="0.3">
      <c r="A54" s="186"/>
      <c r="B54" s="186"/>
      <c r="C54" s="193"/>
      <c r="D54" s="187"/>
      <c r="E54" s="187"/>
      <c r="F54" s="187"/>
    </row>
    <row r="55" spans="1:6" x14ac:dyDescent="0.3">
      <c r="A55" s="186"/>
      <c r="B55" s="186"/>
      <c r="C55" s="193"/>
      <c r="D55" s="187"/>
      <c r="E55" s="187"/>
      <c r="F55" s="187"/>
    </row>
    <row r="56" spans="1:6" x14ac:dyDescent="0.3">
      <c r="C56" s="194"/>
    </row>
    <row r="57" spans="1:6" x14ac:dyDescent="0.3">
      <c r="C57" s="195"/>
    </row>
  </sheetData>
  <mergeCells count="10">
    <mergeCell ref="B22:C22"/>
    <mergeCell ref="B23:C23"/>
    <mergeCell ref="B24:C24"/>
    <mergeCell ref="B25:C25"/>
    <mergeCell ref="B31:C31"/>
    <mergeCell ref="B26:C26"/>
    <mergeCell ref="B27:C27"/>
    <mergeCell ref="B28:C28"/>
    <mergeCell ref="B29:C29"/>
    <mergeCell ref="B30:C30"/>
  </mergeCells>
  <conditionalFormatting sqref="C32">
    <cfRule type="dataBar" priority="1">
      <dataBar>
        <cfvo type="min"/>
        <cfvo type="max"/>
        <color rgb="FF638EC6"/>
      </dataBar>
      <extLst>
        <ext xmlns:x14="http://schemas.microsoft.com/office/spreadsheetml/2009/9/main" uri="{B025F937-C7B1-47D3-B67F-A62EFF666E3E}">
          <x14:id>{443007AD-7445-4E25-A9BE-704CB37F3A2D}</x14:id>
        </ext>
      </extLst>
    </cfRule>
  </conditionalFormatting>
  <dataValidations count="3">
    <dataValidation type="list" allowBlank="1" showInputMessage="1" showErrorMessage="1" sqref="A36 A7:A16 A23:A31">
      <formula1>$A$36:$A$46</formula1>
    </dataValidation>
    <dataValidation type="list" allowBlank="1" showInputMessage="1" showErrorMessage="1" sqref="B36 B7:B16">
      <formula1>$B$36:$B$40</formula1>
    </dataValidation>
    <dataValidation type="list" allowBlank="1" showInputMessage="1" showErrorMessage="1" sqref="C36 C7:C16">
      <formula1>$C$36:$C$38</formula1>
    </dataValidation>
  </dataValidations>
  <printOptions headings="1" gridLines="1"/>
  <pageMargins left="0.70866141732283472" right="0.70866141732283472" top="0.82677165354330717" bottom="0.74803149606299213" header="0.31496062992125984" footer="0.31496062992125984"/>
  <pageSetup paperSize="8" scale="85" orientation="landscape" r:id="rId1"/>
  <headerFooter>
    <oddFooter>&amp;C&amp;"-,Regular"Page &amp;P of &amp;N</oddFooter>
  </headerFooter>
  <extLst>
    <ext xmlns:x14="http://schemas.microsoft.com/office/spreadsheetml/2009/9/main" uri="{78C0D931-6437-407d-A8EE-F0AAD7539E65}">
      <x14:conditionalFormattings>
        <x14:conditionalFormatting xmlns:xm="http://schemas.microsoft.com/office/excel/2006/main">
          <x14:cfRule type="dataBar" id="{443007AD-7445-4E25-A9BE-704CB37F3A2D}">
            <x14:dataBar minLength="0" maxLength="100" gradient="0">
              <x14:cfvo type="autoMin"/>
              <x14:cfvo type="autoMax"/>
              <x14:negativeFillColor rgb="FFFF0000"/>
              <x14:axisColor rgb="FF000000"/>
            </x14:dataBar>
          </x14:cfRule>
          <xm:sqref>C32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abSelected="1" zoomScaleNormal="100" workbookViewId="0">
      <selection activeCell="D5" sqref="D5"/>
    </sheetView>
  </sheetViews>
  <sheetFormatPr defaultRowHeight="13.2" x14ac:dyDescent="0.25"/>
  <cols>
    <col min="1" max="1" width="31.44140625" style="14" bestFit="1" customWidth="1"/>
    <col min="2" max="2" width="4.5546875" style="25" bestFit="1" customWidth="1"/>
    <col min="3" max="3" width="84.33203125" style="15" customWidth="1"/>
    <col min="4" max="4" width="75.6640625" customWidth="1"/>
    <col min="5" max="5" width="68.44140625" style="12" customWidth="1"/>
  </cols>
  <sheetData>
    <row r="1" spans="1:5" ht="14.4" x14ac:dyDescent="0.25">
      <c r="A1" s="47"/>
      <c r="B1" s="48"/>
      <c r="C1" s="43" t="s">
        <v>185</v>
      </c>
    </row>
    <row r="2" spans="1:5" ht="14.4" x14ac:dyDescent="0.25">
      <c r="A2" s="47"/>
      <c r="B2" s="48"/>
      <c r="C2" s="46"/>
      <c r="E2" s="18"/>
    </row>
    <row r="3" spans="1:5" ht="49.95" customHeight="1" x14ac:dyDescent="0.25">
      <c r="A3" s="47" t="s">
        <v>84</v>
      </c>
      <c r="B3" s="49">
        <v>1</v>
      </c>
      <c r="C3" s="44" t="s">
        <v>105</v>
      </c>
    </row>
    <row r="4" spans="1:5" ht="30.6" customHeight="1" x14ac:dyDescent="0.25">
      <c r="A4" s="47"/>
      <c r="B4" s="49">
        <v>2</v>
      </c>
      <c r="C4" s="43" t="s">
        <v>184</v>
      </c>
    </row>
    <row r="5" spans="1:5" ht="45.6" customHeight="1" x14ac:dyDescent="0.25">
      <c r="A5" s="47"/>
      <c r="B5" s="49">
        <v>3</v>
      </c>
      <c r="C5" s="43" t="s">
        <v>93</v>
      </c>
    </row>
    <row r="6" spans="1:5" ht="55.95" customHeight="1" x14ac:dyDescent="0.25">
      <c r="A6" s="47"/>
      <c r="B6" s="49">
        <v>4</v>
      </c>
      <c r="C6" s="43" t="s">
        <v>85</v>
      </c>
    </row>
    <row r="7" spans="1:5" ht="43.95" customHeight="1" x14ac:dyDescent="0.25">
      <c r="A7" s="47"/>
      <c r="B7" s="49">
        <v>5</v>
      </c>
      <c r="C7" s="43" t="s">
        <v>89</v>
      </c>
      <c r="E7" s="16"/>
    </row>
    <row r="8" spans="1:5" ht="42" customHeight="1" x14ac:dyDescent="0.25">
      <c r="A8" s="47"/>
      <c r="B8" s="49" t="s">
        <v>94</v>
      </c>
      <c r="C8" s="45" t="s">
        <v>163</v>
      </c>
      <c r="E8" s="16"/>
    </row>
    <row r="9" spans="1:5" ht="48.6" customHeight="1" x14ac:dyDescent="0.25">
      <c r="A9" s="47"/>
      <c r="B9" s="49" t="s">
        <v>95</v>
      </c>
      <c r="C9" s="45" t="s">
        <v>96</v>
      </c>
      <c r="E9" s="16"/>
    </row>
    <row r="10" spans="1:5" ht="44.4" customHeight="1" x14ac:dyDescent="0.25">
      <c r="A10" s="47"/>
      <c r="B10" s="49" t="s">
        <v>97</v>
      </c>
      <c r="C10" s="45" t="s">
        <v>98</v>
      </c>
      <c r="E10" s="16"/>
    </row>
    <row r="11" spans="1:5" ht="75" customHeight="1" x14ac:dyDescent="0.25">
      <c r="A11" s="47"/>
      <c r="B11" s="49" t="s">
        <v>99</v>
      </c>
      <c r="C11" s="45" t="s">
        <v>180</v>
      </c>
    </row>
    <row r="12" spans="1:5" ht="76.95" customHeight="1" x14ac:dyDescent="0.25">
      <c r="A12" s="47"/>
      <c r="B12" s="49">
        <v>10</v>
      </c>
      <c r="C12" s="43" t="s">
        <v>100</v>
      </c>
      <c r="E12" s="16"/>
    </row>
    <row r="13" spans="1:5" ht="46.95" customHeight="1" x14ac:dyDescent="0.25">
      <c r="A13" s="47"/>
      <c r="B13" s="49">
        <v>11</v>
      </c>
      <c r="C13" s="43" t="s">
        <v>164</v>
      </c>
      <c r="E13" s="17"/>
    </row>
    <row r="14" spans="1:5" ht="14.4" x14ac:dyDescent="0.25">
      <c r="A14" s="47"/>
      <c r="B14" s="49"/>
      <c r="C14" s="43"/>
      <c r="E14" s="17"/>
    </row>
    <row r="15" spans="1:5" ht="32.4" customHeight="1" x14ac:dyDescent="0.25">
      <c r="A15" s="47" t="s">
        <v>77</v>
      </c>
      <c r="B15" s="48">
        <v>1.1000000000000001</v>
      </c>
      <c r="C15" s="43" t="s">
        <v>115</v>
      </c>
    </row>
    <row r="16" spans="1:5" ht="28.8" x14ac:dyDescent="0.25">
      <c r="A16" s="47"/>
      <c r="B16" s="48">
        <v>1.2</v>
      </c>
      <c r="C16" s="43" t="s">
        <v>114</v>
      </c>
      <c r="E16" s="18"/>
    </row>
    <row r="17" spans="1:5" ht="14.4" x14ac:dyDescent="0.25">
      <c r="A17" s="47"/>
      <c r="B17" s="48"/>
      <c r="C17" s="43"/>
      <c r="E17" s="21"/>
    </row>
    <row r="18" spans="1:5" ht="59.4" customHeight="1" x14ac:dyDescent="0.25">
      <c r="A18" s="47" t="s">
        <v>78</v>
      </c>
      <c r="B18" s="48">
        <v>2.1</v>
      </c>
      <c r="C18" s="43" t="s">
        <v>145</v>
      </c>
      <c r="E18" s="21"/>
    </row>
    <row r="19" spans="1:5" ht="45.6" customHeight="1" x14ac:dyDescent="0.25">
      <c r="A19" s="47"/>
      <c r="B19" s="48">
        <v>2.2000000000000002</v>
      </c>
      <c r="C19" s="43" t="s">
        <v>146</v>
      </c>
    </row>
    <row r="20" spans="1:5" ht="52.95" customHeight="1" x14ac:dyDescent="0.25">
      <c r="A20" s="47"/>
      <c r="B20" s="48">
        <v>2.2999999999999998</v>
      </c>
      <c r="C20" s="43" t="s">
        <v>116</v>
      </c>
    </row>
    <row r="21" spans="1:5" ht="27.6" customHeight="1" x14ac:dyDescent="0.25">
      <c r="A21" s="47"/>
      <c r="B21" s="48">
        <v>2.4</v>
      </c>
      <c r="C21" s="43" t="s">
        <v>117</v>
      </c>
    </row>
    <row r="22" spans="1:5" ht="40.950000000000003" customHeight="1" x14ac:dyDescent="0.25">
      <c r="A22" s="47"/>
      <c r="B22" s="48">
        <v>2.5</v>
      </c>
      <c r="C22" s="43" t="s">
        <v>118</v>
      </c>
    </row>
    <row r="23" spans="1:5" ht="14.4" x14ac:dyDescent="0.25">
      <c r="A23" s="47"/>
      <c r="B23" s="48"/>
      <c r="C23" s="43"/>
      <c r="E23" s="18"/>
    </row>
    <row r="24" spans="1:5" ht="32.4" customHeight="1" x14ac:dyDescent="0.25">
      <c r="A24" s="47" t="s">
        <v>79</v>
      </c>
      <c r="B24" s="48">
        <v>3.1</v>
      </c>
      <c r="C24" s="43" t="s">
        <v>86</v>
      </c>
    </row>
    <row r="25" spans="1:5" ht="45" customHeight="1" x14ac:dyDescent="0.25">
      <c r="A25" s="47"/>
      <c r="B25" s="48">
        <v>3.2</v>
      </c>
      <c r="C25" s="43" t="s">
        <v>181</v>
      </c>
      <c r="E25" s="37"/>
    </row>
    <row r="26" spans="1:5" ht="38.4" customHeight="1" x14ac:dyDescent="0.25">
      <c r="A26" s="47"/>
      <c r="B26" s="48">
        <v>3.3</v>
      </c>
      <c r="C26" s="43" t="s">
        <v>147</v>
      </c>
      <c r="E26" s="37"/>
    </row>
    <row r="27" spans="1:5" ht="45.6" customHeight="1" x14ac:dyDescent="0.25">
      <c r="A27" s="47"/>
      <c r="B27" s="48">
        <v>3.4</v>
      </c>
      <c r="C27" s="43" t="s">
        <v>148</v>
      </c>
    </row>
    <row r="28" spans="1:5" ht="43.2" customHeight="1" x14ac:dyDescent="0.25">
      <c r="A28" s="47"/>
      <c r="B28" s="48">
        <v>3.5</v>
      </c>
      <c r="C28" s="43" t="s">
        <v>87</v>
      </c>
    </row>
    <row r="29" spans="1:5" ht="33.6" customHeight="1" x14ac:dyDescent="0.25">
      <c r="A29" s="47"/>
      <c r="B29" s="48">
        <v>3.6</v>
      </c>
      <c r="C29" s="43" t="s">
        <v>149</v>
      </c>
    </row>
    <row r="30" spans="1:5" ht="51.6" customHeight="1" x14ac:dyDescent="0.25">
      <c r="A30" s="47"/>
      <c r="B30" s="48">
        <v>3.7</v>
      </c>
      <c r="C30" s="43" t="s">
        <v>182</v>
      </c>
      <c r="E30" s="37"/>
    </row>
    <row r="31" spans="1:5" ht="42.6" customHeight="1" x14ac:dyDescent="0.25">
      <c r="A31" s="47"/>
      <c r="B31" s="48">
        <v>3.8</v>
      </c>
      <c r="C31" s="43" t="s">
        <v>150</v>
      </c>
    </row>
    <row r="32" spans="1:5" ht="14.4" x14ac:dyDescent="0.25">
      <c r="A32" s="47"/>
      <c r="B32" s="48"/>
      <c r="C32" s="43"/>
      <c r="E32" s="18"/>
    </row>
    <row r="33" spans="1:5" ht="35.4" customHeight="1" x14ac:dyDescent="0.25">
      <c r="A33" s="47" t="s">
        <v>81</v>
      </c>
      <c r="B33" s="48">
        <v>4.0999999999999996</v>
      </c>
      <c r="C33" s="43" t="s">
        <v>152</v>
      </c>
    </row>
    <row r="34" spans="1:5" ht="60" customHeight="1" x14ac:dyDescent="0.25">
      <c r="A34" s="47"/>
      <c r="B34" s="48">
        <v>4.2</v>
      </c>
      <c r="C34" s="43" t="s">
        <v>153</v>
      </c>
    </row>
    <row r="35" spans="1:5" ht="29.4" customHeight="1" x14ac:dyDescent="0.25">
      <c r="A35" s="47"/>
      <c r="B35" s="48">
        <v>4.3</v>
      </c>
      <c r="C35" s="43" t="s">
        <v>82</v>
      </c>
    </row>
    <row r="36" spans="1:5" ht="32.4" customHeight="1" x14ac:dyDescent="0.25">
      <c r="A36" s="47"/>
      <c r="B36" s="48">
        <v>4.4000000000000004</v>
      </c>
      <c r="C36" s="43" t="s">
        <v>88</v>
      </c>
    </row>
    <row r="37" spans="1:5" ht="48" customHeight="1" x14ac:dyDescent="0.25">
      <c r="A37" s="47"/>
      <c r="B37" s="48">
        <v>4.5</v>
      </c>
      <c r="C37" s="43" t="s">
        <v>183</v>
      </c>
    </row>
    <row r="38" spans="1:5" ht="28.8" x14ac:dyDescent="0.25">
      <c r="A38" s="47"/>
      <c r="B38" s="48">
        <v>4.5999999999999996</v>
      </c>
      <c r="C38" s="43" t="s">
        <v>154</v>
      </c>
      <c r="E38" s="18"/>
    </row>
    <row r="39" spans="1:5" ht="14.4" x14ac:dyDescent="0.25">
      <c r="A39" s="47"/>
      <c r="B39" s="48"/>
      <c r="C39" s="43"/>
      <c r="E39" s="18"/>
    </row>
    <row r="40" spans="1:5" ht="27.6" customHeight="1" x14ac:dyDescent="0.25">
      <c r="A40" s="47" t="s">
        <v>83</v>
      </c>
      <c r="B40" s="48">
        <v>5.0999999999999996</v>
      </c>
      <c r="C40" s="43" t="s">
        <v>161</v>
      </c>
    </row>
    <row r="41" spans="1:5" ht="25.2" customHeight="1" x14ac:dyDescent="0.25">
      <c r="A41" s="47"/>
      <c r="B41" s="48">
        <v>5.2</v>
      </c>
      <c r="C41" s="43" t="s">
        <v>162</v>
      </c>
      <c r="E41" s="37"/>
    </row>
    <row r="42" spans="1:5" ht="27.6" customHeight="1" x14ac:dyDescent="0.25">
      <c r="A42" s="47"/>
      <c r="B42" s="48">
        <v>5.3</v>
      </c>
      <c r="C42" s="43" t="s">
        <v>158</v>
      </c>
    </row>
    <row r="43" spans="1:5" ht="22.2" customHeight="1" x14ac:dyDescent="0.25">
      <c r="A43" s="47"/>
      <c r="B43" s="48">
        <v>5.4</v>
      </c>
      <c r="C43" s="43" t="s">
        <v>159</v>
      </c>
      <c r="E43" s="37"/>
    </row>
    <row r="44" spans="1:5" ht="14.4" x14ac:dyDescent="0.25">
      <c r="A44" s="47"/>
      <c r="B44" s="48">
        <v>5.5</v>
      </c>
      <c r="C44" s="43" t="s">
        <v>103</v>
      </c>
    </row>
    <row r="45" spans="1:5" ht="14.4" x14ac:dyDescent="0.25">
      <c r="A45" s="47"/>
      <c r="B45" s="48"/>
      <c r="C45" s="23"/>
    </row>
    <row r="46" spans="1:5" ht="14.4" x14ac:dyDescent="0.25">
      <c r="A46" s="47"/>
      <c r="B46" s="48"/>
      <c r="C46" s="50"/>
    </row>
    <row r="47" spans="1:5" x14ac:dyDescent="0.25">
      <c r="C47" s="42" t="s">
        <v>160</v>
      </c>
      <c r="E47" s="37"/>
    </row>
    <row r="48" spans="1:5" x14ac:dyDescent="0.25">
      <c r="C48" s="24"/>
      <c r="E48" s="37"/>
    </row>
    <row r="49" spans="2:3" ht="14.4" x14ac:dyDescent="0.3">
      <c r="B49" s="25" t="s">
        <v>39</v>
      </c>
      <c r="C49" s="41" t="s">
        <v>156</v>
      </c>
    </row>
    <row r="50" spans="2:3" ht="14.4" x14ac:dyDescent="0.3">
      <c r="C50" s="41" t="s">
        <v>127</v>
      </c>
    </row>
    <row r="51" spans="2:3" ht="14.4" x14ac:dyDescent="0.25">
      <c r="C51" s="40" t="s">
        <v>130</v>
      </c>
    </row>
    <row r="52" spans="2:3" ht="14.4" x14ac:dyDescent="0.25">
      <c r="C52" s="40" t="s">
        <v>133</v>
      </c>
    </row>
    <row r="53" spans="2:3" ht="14.4" x14ac:dyDescent="0.25">
      <c r="C53" s="40" t="s">
        <v>135</v>
      </c>
    </row>
    <row r="54" spans="2:3" ht="14.4" x14ac:dyDescent="0.25">
      <c r="C54" s="40" t="s">
        <v>137</v>
      </c>
    </row>
    <row r="55" spans="2:3" ht="14.4" x14ac:dyDescent="0.25">
      <c r="C55" s="40" t="s">
        <v>138</v>
      </c>
    </row>
    <row r="56" spans="2:3" ht="14.4" x14ac:dyDescent="0.25">
      <c r="C56" s="40" t="s">
        <v>139</v>
      </c>
    </row>
    <row r="57" spans="2:3" ht="14.4" x14ac:dyDescent="0.25">
      <c r="C57" s="40" t="s">
        <v>140</v>
      </c>
    </row>
    <row r="58" spans="2:3" ht="14.4" x14ac:dyDescent="0.25">
      <c r="C58" s="40" t="s">
        <v>141</v>
      </c>
    </row>
    <row r="59" spans="2:3" ht="14.4" x14ac:dyDescent="0.25">
      <c r="C59" s="40" t="s">
        <v>142</v>
      </c>
    </row>
    <row r="60" spans="2:3" ht="14.4" x14ac:dyDescent="0.25">
      <c r="C60" s="40" t="s">
        <v>143</v>
      </c>
    </row>
    <row r="62" spans="2:3" ht="14.4" x14ac:dyDescent="0.3">
      <c r="B62" s="25" t="s">
        <v>40</v>
      </c>
      <c r="C62" s="39" t="s">
        <v>157</v>
      </c>
    </row>
    <row r="63" spans="2:3" ht="14.4" x14ac:dyDescent="0.3">
      <c r="C63" s="39" t="s">
        <v>127</v>
      </c>
    </row>
    <row r="64" spans="2:3" ht="14.4" x14ac:dyDescent="0.3">
      <c r="C64" s="38" t="s">
        <v>129</v>
      </c>
    </row>
    <row r="65" spans="1:3" ht="14.4" x14ac:dyDescent="0.3">
      <c r="C65" s="38" t="s">
        <v>132</v>
      </c>
    </row>
    <row r="66" spans="1:3" ht="14.4" x14ac:dyDescent="0.3">
      <c r="C66" s="38" t="s">
        <v>134</v>
      </c>
    </row>
    <row r="67" spans="1:3" ht="14.4" x14ac:dyDescent="0.3">
      <c r="C67" s="38" t="s">
        <v>136</v>
      </c>
    </row>
    <row r="68" spans="1:3" x14ac:dyDescent="0.25">
      <c r="A68" s="14" t="str">
        <f>'Tab1 SOC Front Sheet and Totals'!A33</f>
        <v>16.05.2019</v>
      </c>
    </row>
  </sheetData>
  <sheetProtection algorithmName="SHA-512" hashValue="CprkYNC2eNBumnLTCdp23Cc1ii1lcRik/VjDCAxnRMXkdYTrIOTu5DiVD+aKsdyvYnWGQPbsqpQlSShMTUssfQ==" saltValue="Sv4obsRrNqdHOyzWxnk2uw==" spinCount="100000" sheet="1" objects="1" scenarios="1"/>
  <printOptions headings="1" gridLines="1"/>
  <pageMargins left="0.70866141732283472" right="0.70866141732283472" top="0.74803149606299213" bottom="0.74803149606299213" header="0.31496062992125984" footer="0.31496062992125984"/>
  <pageSetup paperSize="8" fitToHeight="0" orientation="portrait" r:id="rId1"/>
  <rowBreaks count="1" manualBreakCount="1">
    <brk id="2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Tab1 SOC Front Sheet and Totals</vt:lpstr>
      <vt:lpstr>Tab 2 Legal Team</vt:lpstr>
      <vt:lpstr>Tab 3 Profit Costs</vt:lpstr>
      <vt:lpstr>Tab 4 SOC Document Schedule</vt:lpstr>
      <vt:lpstr>Tab 5 Counsels Fees &amp; Dibs</vt:lpstr>
      <vt:lpstr>Tab 6 Guidance notes</vt:lpstr>
      <vt:lpstr>'Tab 2 Legal Team'!Print_Area</vt:lpstr>
      <vt:lpstr>'Tab 3 Profit Costs'!Print_Area</vt:lpstr>
      <vt:lpstr>'Tab 4 SOC Document Schedule'!Print_Area</vt:lpstr>
      <vt:lpstr>'Tab 5 Counsels Fees &amp; Dibs'!Print_Area</vt:lpstr>
      <vt:lpstr>'Tab 6 Guidance notes'!Print_Area</vt:lpstr>
      <vt:lpstr>'Tab1 SOC Front Sheet and Totals'!Print_Area</vt:lpstr>
      <vt:lpstr>'Tab 3 Profit Costs'!Print_Titles</vt:lpstr>
      <vt:lpstr>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2019-07-09T15:39:45Z</dcterms:modified>
</cp:coreProperties>
</file>